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66925"/>
  <mc:AlternateContent xmlns:mc="http://schemas.openxmlformats.org/markup-compatibility/2006">
    <mc:Choice Requires="x15">
      <x15ac:absPath xmlns:x15ac="http://schemas.microsoft.com/office/spreadsheetml/2010/11/ac" url="Z:\Shared\ALL\Housing Alliance Delaware\2024\New Project NOI &amp; RFP Materials\RFP &amp; Application Materials\"/>
    </mc:Choice>
  </mc:AlternateContent>
  <xr:revisionPtr revIDLastSave="6" documentId="13_ncr:1_{82626278-DE2A-4E22-A10A-309588876A16}" xr6:coauthVersionLast="47" xr6:coauthVersionMax="47" xr10:uidLastSave="{097C457E-0B31-49DD-81E6-5F7C25246604}"/>
  <workbookProtection workbookAlgorithmName="SHA-512" workbookHashValue="S1Bcwyx6bDJUtMf3beZ4qJTL6qqYGb+vH5pRHMAszBl8p20x9hVyJRQ3GFnU7dZTOHTg5QVhmWWQXHzo1BP08w==" workbookSaltValue="NqXPJgNnZ7S8Go0Y9BX6Mg==" workbookSpinCount="100000" lockStructure="1"/>
  <bookViews>
    <workbookView xWindow="1170" yWindow="1170" windowWidth="23655" windowHeight="14520" tabRatio="953" activeTab="5" xr2:uid="{B887C464-48F0-4957-9247-5B40DB928056}"/>
  </bookViews>
  <sheets>
    <sheet name="Instructions" sheetId="19" r:id="rId1"/>
    <sheet name="General Info-BLIs" sheetId="6" r:id="rId2"/>
    <sheet name="Capital Costs" sheetId="18" state="hidden" r:id="rId3"/>
    <sheet name="Leasing" sheetId="14" r:id="rId4"/>
    <sheet name="Rental Assistance" sheetId="15" r:id="rId5"/>
    <sheet name="Operating" sheetId="1" r:id="rId6"/>
    <sheet name="Supportive Services" sheetId="2" r:id="rId7"/>
    <sheet name="HMIS" sheetId="16" r:id="rId8"/>
    <sheet name="VAWA Costs" sheetId="20" r:id="rId9"/>
    <sheet name="Admin &amp; Match" sheetId="3" r:id="rId10"/>
    <sheet name="Proposed Budget" sheetId="13" r:id="rId11"/>
    <sheet name="For Reference 2023 FMR" sheetId="5" r:id="rId12"/>
  </sheets>
  <definedNames>
    <definedName name="Lebanon_County" localSheetId="10">#REF!</definedName>
    <definedName name="Lebanon_County">#REF!</definedName>
    <definedName name="_xlnm.Print_Area" localSheetId="9">'Admin &amp; Match'!$A$5:$H$28</definedName>
    <definedName name="_xlnm.Print_Area" localSheetId="2">'Capital Costs'!$A$1:$F$16</definedName>
    <definedName name="_xlnm.Print_Area" localSheetId="11">'For Reference 2023 FMR'!$A$1:$J$16</definedName>
    <definedName name="_xlnm.Print_Area" localSheetId="1">'General Info-BLIs'!$A$1:$G$32</definedName>
    <definedName name="_xlnm.Print_Area" localSheetId="7">HMIS!$A$5:$I$21</definedName>
    <definedName name="_xlnm.Print_Area" localSheetId="0">Instructions!$A$1:$E$11</definedName>
    <definedName name="_xlnm.Print_Area" localSheetId="3">Leasing!$A$1:$M$40</definedName>
    <definedName name="_xlnm.Print_Area" localSheetId="5">Operating!$A$5:$I$21</definedName>
    <definedName name="_xlnm.Print_Area" localSheetId="10">'Proposed Budget'!$A$4:$F$39</definedName>
    <definedName name="_xlnm.Print_Area" localSheetId="4">'Rental Assistance'!$A$5:$M$34</definedName>
    <definedName name="_xlnm.Print_Area" localSheetId="6">'Supportive Services'!$A$5:$I$32</definedName>
    <definedName name="_xlnm.Print_Area" localSheetId="8">'VAWA Costs'!$A$5:$I$41</definedName>
    <definedName name="_xlnm.Print_Titles" localSheetId="9">'Admin &amp; Match'!$5:$6</definedName>
    <definedName name="_xlnm.Print_Titles" localSheetId="7">HMIS!$5:$10</definedName>
    <definedName name="_xlnm.Print_Titles" localSheetId="3">Leasing!$1:$2</definedName>
    <definedName name="_xlnm.Print_Titles" localSheetId="5">Operating!$5:$6</definedName>
    <definedName name="_xlnm.Print_Titles" localSheetId="4">'Rental Assistance'!$5:$6</definedName>
    <definedName name="_xlnm.Print_Titles" localSheetId="6">'Supportive Services'!$5:$10</definedName>
    <definedName name="_xlnm.Print_Titles" localSheetId="8">'VAWA Costs'!$5:$6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E34" i="20"/>
  <c r="E23" i="20"/>
  <c r="F5" i="20"/>
  <c r="D5" i="20"/>
  <c r="D29" i="13"/>
  <c r="F5" i="3"/>
  <c r="D5" i="3"/>
  <c r="G5" i="16"/>
  <c r="D5" i="16"/>
  <c r="G5" i="2"/>
  <c r="D5" i="2"/>
  <c r="G5" i="1"/>
  <c r="D5" i="1"/>
  <c r="H5" i="15"/>
  <c r="D5" i="15"/>
  <c r="H1" i="14"/>
  <c r="D1" i="14"/>
  <c r="C38" i="14"/>
  <c r="C37" i="14"/>
  <c r="C36" i="14"/>
  <c r="C29" i="14"/>
  <c r="C28" i="14"/>
  <c r="C27" i="14"/>
  <c r="C31" i="15"/>
  <c r="C32" i="15"/>
  <c r="C30" i="15"/>
  <c r="C22" i="15"/>
  <c r="C23" i="15"/>
  <c r="C21" i="15"/>
  <c r="F22" i="15"/>
  <c r="E22" i="15" s="1"/>
  <c r="G22" i="15"/>
  <c r="H22" i="15"/>
  <c r="I22" i="15"/>
  <c r="J22" i="15"/>
  <c r="F23" i="15"/>
  <c r="E23" i="15" s="1"/>
  <c r="G23" i="15"/>
  <c r="H23" i="15"/>
  <c r="I23" i="15"/>
  <c r="J23" i="15"/>
  <c r="H21" i="15"/>
  <c r="I21" i="15"/>
  <c r="J21" i="15"/>
  <c r="G21" i="15"/>
  <c r="F21" i="15"/>
  <c r="E21" i="15" s="1"/>
  <c r="C16" i="15"/>
  <c r="C17" i="15"/>
  <c r="C15" i="15"/>
  <c r="G29" i="14"/>
  <c r="H29" i="14"/>
  <c r="I29" i="14"/>
  <c r="J29" i="14"/>
  <c r="F29" i="14"/>
  <c r="E29" i="14" s="1"/>
  <c r="G28" i="14"/>
  <c r="H28" i="14"/>
  <c r="I28" i="14"/>
  <c r="J28" i="14"/>
  <c r="F28" i="14"/>
  <c r="E28" i="14" s="1"/>
  <c r="J27" i="14"/>
  <c r="I27" i="14"/>
  <c r="H27" i="14"/>
  <c r="G27" i="14"/>
  <c r="F27" i="14"/>
  <c r="E27" i="14" s="1"/>
  <c r="C22" i="14"/>
  <c r="C23" i="14"/>
  <c r="C21" i="14"/>
  <c r="G31" i="15"/>
  <c r="H31" i="15"/>
  <c r="I31" i="15"/>
  <c r="J31" i="15"/>
  <c r="G32" i="15"/>
  <c r="H32" i="15"/>
  <c r="I32" i="15"/>
  <c r="J32" i="15"/>
  <c r="F32" i="15"/>
  <c r="F31" i="15"/>
  <c r="E32" i="15"/>
  <c r="E31" i="15"/>
  <c r="G38" i="14"/>
  <c r="H38" i="14"/>
  <c r="I38" i="14"/>
  <c r="J38" i="14"/>
  <c r="F38" i="14"/>
  <c r="E38" i="14"/>
  <c r="G37" i="14"/>
  <c r="H37" i="14"/>
  <c r="I37" i="14"/>
  <c r="J37" i="14"/>
  <c r="F37" i="14"/>
  <c r="E37" i="14"/>
  <c r="F14" i="15"/>
  <c r="G14" i="15"/>
  <c r="H14" i="15"/>
  <c r="I14" i="15"/>
  <c r="J14" i="15"/>
  <c r="E14" i="15"/>
  <c r="K17" i="15"/>
  <c r="K16" i="15"/>
  <c r="F20" i="14"/>
  <c r="G20" i="14"/>
  <c r="H20" i="14"/>
  <c r="I20" i="14"/>
  <c r="J20" i="14"/>
  <c r="E20" i="14"/>
  <c r="K23" i="14"/>
  <c r="K22" i="14"/>
  <c r="D18" i="13"/>
  <c r="D20" i="13"/>
  <c r="D19" i="13"/>
  <c r="D9" i="13"/>
  <c r="D10" i="13"/>
  <c r="D11" i="13"/>
  <c r="D16" i="13"/>
  <c r="D17" i="13"/>
  <c r="D8" i="13"/>
  <c r="D36" i="13"/>
  <c r="D28" i="13"/>
  <c r="E36" i="20" l="1"/>
  <c r="D34" i="13" s="1"/>
  <c r="K20" i="14"/>
  <c r="K32" i="15"/>
  <c r="K38" i="14"/>
  <c r="K31" i="15"/>
  <c r="K37" i="14"/>
  <c r="D11" i="18"/>
  <c r="E16" i="16"/>
  <c r="D33" i="13" s="1"/>
  <c r="G30" i="15"/>
  <c r="G29" i="15" s="1"/>
  <c r="H30" i="15"/>
  <c r="H29" i="15" s="1"/>
  <c r="I30" i="15"/>
  <c r="I29" i="15" s="1"/>
  <c r="J30" i="15"/>
  <c r="J29" i="15" s="1"/>
  <c r="F30" i="15"/>
  <c r="F29" i="15" s="1"/>
  <c r="E30" i="15"/>
  <c r="E29" i="15" s="1"/>
  <c r="K15" i="15"/>
  <c r="K21" i="14"/>
  <c r="E36" i="14"/>
  <c r="E35" i="14" s="1"/>
  <c r="K30" i="15" l="1"/>
  <c r="K29" i="15"/>
  <c r="D30" i="13" s="1"/>
  <c r="K14" i="15"/>
  <c r="G36" i="14"/>
  <c r="G35" i="14" s="1"/>
  <c r="H36" i="14"/>
  <c r="H35" i="14" s="1"/>
  <c r="I36" i="14"/>
  <c r="I35" i="14" s="1"/>
  <c r="J36" i="14"/>
  <c r="J35" i="14" s="1"/>
  <c r="F36" i="14"/>
  <c r="F35" i="14" s="1"/>
  <c r="K35" i="14" l="1"/>
  <c r="K36" i="14"/>
  <c r="E28" i="2" l="1"/>
  <c r="D32" i="13" s="1"/>
  <c r="E19" i="1" l="1"/>
  <c r="D31" i="13" s="1"/>
  <c r="D35" i="13" s="1"/>
  <c r="D37" i="13" l="1"/>
  <c r="F19" i="3" l="1"/>
  <c r="F20" i="3" s="1"/>
  <c r="D21" i="13"/>
  <c r="D22" i="13"/>
</calcChain>
</file>

<file path=xl/sharedStrings.xml><?xml version="1.0" encoding="utf-8"?>
<sst xmlns="http://schemas.openxmlformats.org/spreadsheetml/2006/main" count="344" uniqueCount="211">
  <si>
    <t>NEW PROJECT BUDGET FORM INSTRUCTIONS</t>
  </si>
  <si>
    <t>INSTRUCTIONS</t>
  </si>
  <si>
    <t>In this workbook, please complete the following worksheets that apply to your project: 
- General Information &amp; Budget Line Items (BLIs)
- Leasing 
- Rental Assistance 
- Operating 
- Supportive Services (if applicable)
- HMIS
- Admin &amp; Match</t>
  </si>
  <si>
    <t>Please input information in the blue boxes in the worksheets applicable to your project.</t>
  </si>
  <si>
    <r>
      <t xml:space="preserve">As you complete the worksheets that apply to your project, the total proposed budget will automatically calculate in the Proposed Budget worksheet. 
</t>
    </r>
    <r>
      <rPr>
        <b/>
        <u/>
        <sz val="12"/>
        <color theme="1"/>
        <rFont val="Aptos"/>
        <family val="2"/>
      </rPr>
      <t xml:space="preserve">Once all applicable worksheets have been completed, please submit this budget as directed in the CoC's new project RFP/application materials. </t>
    </r>
  </si>
  <si>
    <t xml:space="preserve">NOTES: 
- CoC staff may reach out to you if there are questions or issues with your proposed budget. Please be sure the contact person you have listed will be available.
- FY 2023 Fair Market Rent (FMR) data for the CoC has been provided for reference. 
- PSH projects cannot have both Rental Assistance and Operating BLIs used for the same structure. 
- RRH projects, including the RRH portion of a TH-RRH project, cannot use Leasing or Operating BLIs and must use the Rental Assistance BLI if requesting CoC funds for housing-related costs.
- DV Bonus projects are limited to RRH, TH-RRH, or SSO-CE project types.
- SSO-CE projects use only the Supportive Services BLI.
- HMIS projects use only the HMIS BLI.
- For a list and description of eligible costs, please refer to the Continuum of Care regulations at 24 CFR Part 578, Subpart D – Program Components &amp; Eligible Costs: </t>
  </si>
  <si>
    <t xml:space="preserve">https://www.hudexchange.info/resource/2033/hearth-coc-program-interim-rule/ </t>
  </si>
  <si>
    <t xml:space="preserve">- Additional information on eligible activities is also available on the HUD Exchange CoC Binder: </t>
  </si>
  <si>
    <t>https://www.hudexchange.info/homelessness-assistance/coc-esg-virtual-binders/coc-eligible-activities/coc-eligible-activities-overview/</t>
  </si>
  <si>
    <t>GENERAL INFORMATION &amp; BLIs</t>
  </si>
  <si>
    <t>GENERAL INFORMATION</t>
  </si>
  <si>
    <t>Contact Information</t>
  </si>
  <si>
    <t>Organization Name:</t>
  </si>
  <si>
    <t>Contact Person:</t>
  </si>
  <si>
    <t>Contact Person Telephone:</t>
  </si>
  <si>
    <t>Contact Person Email:</t>
  </si>
  <si>
    <t>Project Information</t>
  </si>
  <si>
    <t>Name of Proposed Project:</t>
  </si>
  <si>
    <r>
      <t xml:space="preserve">Project Type </t>
    </r>
    <r>
      <rPr>
        <sz val="11"/>
        <color theme="1"/>
        <rFont val="Aptos Narrow"/>
        <family val="2"/>
      </rPr>
      <t>(select from list)</t>
    </r>
    <r>
      <rPr>
        <b/>
        <sz val="13"/>
        <color theme="1"/>
        <rFont val="Aptos Narrow"/>
        <family val="2"/>
      </rPr>
      <t>:</t>
    </r>
  </si>
  <si>
    <r>
      <t xml:space="preserve">Is this project requesting funds through the DV Bonus? </t>
    </r>
    <r>
      <rPr>
        <sz val="11"/>
        <color theme="1"/>
        <rFont val="Aptos Narrow"/>
        <family val="2"/>
      </rPr>
      <t>(select from list)</t>
    </r>
    <r>
      <rPr>
        <b/>
        <sz val="13"/>
        <color theme="1"/>
        <rFont val="Aptos Narrow"/>
        <family val="2"/>
      </rPr>
      <t xml:space="preserve">: </t>
    </r>
  </si>
  <si>
    <r>
      <t xml:space="preserve">Will this project leverage non-CoC or -ESG housing resources? </t>
    </r>
    <r>
      <rPr>
        <sz val="11"/>
        <color theme="1"/>
        <rFont val="Aptos Narrow"/>
        <family val="2"/>
      </rPr>
      <t>(select from list)</t>
    </r>
    <r>
      <rPr>
        <b/>
        <sz val="13"/>
        <color theme="1"/>
        <rFont val="Aptos Narrow"/>
        <family val="2"/>
      </rPr>
      <t xml:space="preserve">: </t>
    </r>
  </si>
  <si>
    <r>
      <t xml:space="preserve">Will this project leverage health care resources? </t>
    </r>
    <r>
      <rPr>
        <sz val="11"/>
        <color theme="1"/>
        <rFont val="Aptos Narrow"/>
        <family val="2"/>
      </rPr>
      <t>(select from list)</t>
    </r>
    <r>
      <rPr>
        <b/>
        <sz val="13"/>
        <color theme="1"/>
        <rFont val="Aptos Narrow"/>
        <family val="2"/>
      </rPr>
      <t xml:space="preserve">: </t>
    </r>
  </si>
  <si>
    <t>BUDGET LINE ITEMS (BLIs)</t>
  </si>
  <si>
    <t xml:space="preserve">General information regarding BLIs:
-- CoC program funds used for rental assistance may not be combined in a single structure or housing unit with CoC program funds used for: leasing; operating; or acquisition, rehabilitation, or new construction if TBRA (including short- or medium-term rental assistance).
-- A RRH project or the RRH portion of a TH-RRH project CANNOT use Leasing for housing related costs but must use the Rental Assistance BLI.
-- A PSH, RRH, or TH-RRH project may request funds in the HMIS BLI, but note that the eligible costs are limited.  </t>
  </si>
  <si>
    <t>Please use the dropdown options to indicate the Budget Line Items for which your agency is requesting funds:</t>
  </si>
  <si>
    <t>Leased Structures (24 CFR 578.49)</t>
  </si>
  <si>
    <t xml:space="preserve">Leased Units (24 CFR 578.49) </t>
  </si>
  <si>
    <t>Rental Assistance (24 CFR 578.51)</t>
  </si>
  <si>
    <t>Operating (24 CFR 578.55)</t>
  </si>
  <si>
    <t>Supportive Services (24 CFR 578.53)</t>
  </si>
  <si>
    <t>HMIS (24 CFR 578.57)</t>
  </si>
  <si>
    <t>VAWA Costs</t>
  </si>
  <si>
    <t>Admin (24 CFR 578.59(a))</t>
  </si>
  <si>
    <t>ACQUISITION/REHABILITATION/NEW CONSTRUCTION</t>
  </si>
  <si>
    <r>
      <t xml:space="preserve">ACQUISITION/REHABILITATION/NEW CONSTRUCTION </t>
    </r>
    <r>
      <rPr>
        <sz val="16"/>
        <color theme="0"/>
        <rFont val="Calibri"/>
        <family val="2"/>
        <scheme val="minor"/>
      </rPr>
      <t>(e-snaps 6B)</t>
    </r>
  </si>
  <si>
    <t>**DO NOT complete the budget below 
without prior consultation with CoC staff.**</t>
  </si>
  <si>
    <t xml:space="preserve">--Although not requested here, please note that if your project is selected to submit an application in e-snaps, you will need to enter specific location information for each site requesting capital costs. 
--For your e-snaps application, you will be asked to create a name for each site and enter the Street Address, City, State, and Zip Code. The address must be the actual site of the proposed development activities and not the administrative office of your organization or subrecipient. Projects serving victims of domestic violence must use a PO Box or other anonymous address to ensure the safety of program participants. 
--You must enter the amount of funds requested for acquisition, rehabilitation, and new construction costs for each site. </t>
  </si>
  <si>
    <t>Note: Projects seeking funds for Acquisition/Rehabilitation/New Construction must apply for 3- to 5-year grant terms. After the initial 3- to 5-year grant term, the funds Acquisition/Rehabilitation/New Construction will not be eligible for renewal by HUD.</t>
  </si>
  <si>
    <t>AMOUNT REQUESTED</t>
  </si>
  <si>
    <t>Acquisition</t>
  </si>
  <si>
    <t>$</t>
  </si>
  <si>
    <t>Rehabilitation</t>
  </si>
  <si>
    <t>New Construction</t>
  </si>
  <si>
    <r>
      <t xml:space="preserve">Acquisition/Rehabilitation/New Construction Total </t>
    </r>
    <r>
      <rPr>
        <b/>
        <sz val="11"/>
        <color theme="1"/>
        <rFont val="Calibri"/>
        <family val="2"/>
        <scheme val="minor"/>
      </rPr>
      <t>(will automatically calculate)</t>
    </r>
  </si>
  <si>
    <t>Please describe how the requested (one-time) costs will be used and why they are needed for this project:</t>
  </si>
  <si>
    <t>Proposed Project Name:</t>
  </si>
  <si>
    <t>HOUSING COSTS: LEASING BUDGET</t>
  </si>
  <si>
    <t xml:space="preserve">Leasing dollars can be used to lease a single structure unit or to rent scattered site units, or both.
Please complete the appropriate budget based on the structure of the proposed project. </t>
  </si>
  <si>
    <r>
      <t xml:space="preserve">LEASING SINGLE STRUCTURE </t>
    </r>
    <r>
      <rPr>
        <sz val="16"/>
        <color theme="0"/>
        <rFont val="Aptos"/>
        <family val="2"/>
      </rPr>
      <t>(e-snaps 6D)</t>
    </r>
  </si>
  <si>
    <t xml:space="preserve"> If Leasing a Single Structure, input the information requested below.</t>
  </si>
  <si>
    <t>Requested Leasing Single Structure Budget:</t>
  </si>
  <si>
    <t>Description of requested costs:</t>
  </si>
  <si>
    <r>
      <t xml:space="preserve">LEASING OF UNITS (USING FAIR MARKET RENTS) </t>
    </r>
    <r>
      <rPr>
        <sz val="16"/>
        <color theme="0"/>
        <rFont val="Aptos"/>
        <family val="2"/>
      </rPr>
      <t>(e-snaps 6C)</t>
    </r>
  </si>
  <si>
    <t xml:space="preserve"> If Leasing Units, input the information requested below.</t>
  </si>
  <si>
    <t xml:space="preserve">-- FY2023 Fair Market Rent levels will be used for HUD’s FY2024 New Project Application. </t>
  </si>
  <si>
    <t>TOTAL NUMBER OF UNITS</t>
  </si>
  <si>
    <t>Enter the number of units into the spaces below. Totals will be calculated automatically.</t>
  </si>
  <si>
    <t>SRO</t>
  </si>
  <si>
    <t>Efficiency/ 
0-Bedroom</t>
  </si>
  <si>
    <t>1 Bedroom</t>
  </si>
  <si>
    <t>2 Bedrooms</t>
  </si>
  <si>
    <t>3 Bedrooms</t>
  </si>
  <si>
    <t>4 Bedrooms</t>
  </si>
  <si>
    <t>TOTAL</t>
  </si>
  <si>
    <t>TOTAL (will automatically calculate)</t>
  </si>
  <si>
    <t>FAIR MARKET RENTS (MONTHLY)</t>
  </si>
  <si>
    <t>TOTAL LEASING COSTS (Auto-Calculated using FMRs)</t>
  </si>
  <si>
    <t>Costs will be calculated automatically based on the information provided in the tables above.</t>
  </si>
  <si>
    <t>Annual Leasing Cost</t>
  </si>
  <si>
    <t>NOTES REGARDING RENTAL ASSISTANCE:</t>
  </si>
  <si>
    <t xml:space="preserve">-- Annual rental assistance costs based on FY 2023 Fair Market Rents (FMR) will automatically calculate in the chart at the bottom of this page. 
-- New CoC Program project applications must request full FMR for initial funding and can choose less than FMRs upon renewal, if needed. 
-- For your reference, Fair Market Rents used in the CoC's geographic area are provided below and in a chart in this workbook.  
-- FY 2023 Fair Market Rent levels will be used for HUD’s FY2024 New Project Application. </t>
  </si>
  <si>
    <r>
      <t>HOUSING COSTS: RENTAL ASSISTANCE BUDGET</t>
    </r>
    <r>
      <rPr>
        <sz val="18"/>
        <color rgb="FF000000"/>
        <rFont val="Aptos"/>
        <family val="2"/>
      </rPr>
      <t xml:space="preserve">  </t>
    </r>
  </si>
  <si>
    <r>
      <t xml:space="preserve">RENTAL ASSISTANCE (USING FAIR MARKET RENTS)  </t>
    </r>
    <r>
      <rPr>
        <sz val="16"/>
        <color theme="0"/>
        <rFont val="Aptos"/>
        <family val="2"/>
      </rPr>
      <t>(e-snaps 6E)</t>
    </r>
  </si>
  <si>
    <t>To calculate Rental Assistance, enter the information requested in the blue boxes below.</t>
  </si>
  <si>
    <t xml:space="preserve">FMRs </t>
  </si>
  <si>
    <t>TOTAL RENTAL ASSISTANCE COSTS</t>
  </si>
  <si>
    <t>Costs will be calculated automatically based on the number of units provided in the table above.</t>
  </si>
  <si>
    <t>Annual Rental Assistance Cost</t>
  </si>
  <si>
    <t>NOTES REGARDING OPERATING BUDGET:</t>
  </si>
  <si>
    <t xml:space="preserve">--The Description of Use must provide a complete picture of how CoC Program funds will be used. You should include the quantity (i.e., numbers) &amp; descriptive information for each activity for which you are requesting funds (e.g., if requesting staffing enter position title–1 FTE @ $45,000 including fringe benefits of $X or 50 hours @ $25 per hour including fringe benefits of $X).  </t>
  </si>
  <si>
    <t>HOUSING COSTS: OPERATING BUDGET</t>
  </si>
  <si>
    <r>
      <t>OPERATING</t>
    </r>
    <r>
      <rPr>
        <b/>
        <sz val="14"/>
        <color theme="0"/>
        <rFont val="Aptos"/>
        <family val="2"/>
      </rPr>
      <t xml:space="preserve"> </t>
    </r>
    <r>
      <rPr>
        <sz val="14"/>
        <color theme="0"/>
        <rFont val="Aptos"/>
        <family val="2"/>
      </rPr>
      <t>(e-snaps 6G)</t>
    </r>
  </si>
  <si>
    <t>If operations will be included in your budget, complete the below chart.</t>
  </si>
  <si>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</si>
  <si>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</si>
  <si>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</si>
  <si>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</si>
  <si>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</si>
  <si>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</si>
  <si>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</si>
  <si>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</si>
  <si>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</si>
  <si>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</si>
  <si>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r>
      <t xml:space="preserve">TOTAL OPERATING BUDGET 
</t>
    </r>
    <r>
      <rPr>
        <b/>
        <i/>
        <sz val="11"/>
        <rFont val="Aptos"/>
        <family val="2"/>
      </rPr>
      <t>(will automatically calculate)</t>
    </r>
  </si>
  <si>
    <t>NOTES REGARDING SUPPORTIVE SERVICES:</t>
  </si>
  <si>
    <t xml:space="preserve">-- Supportive services below should match selections in new project preliminary application.
--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
  </si>
  <si>
    <t>SUPPORTIVE SERVICES COSTS</t>
  </si>
  <si>
    <r>
      <t xml:space="preserve">SUPPORTIVE SERVICES </t>
    </r>
    <r>
      <rPr>
        <sz val="16"/>
        <color theme="0"/>
        <rFont val="Aptos"/>
        <family val="2"/>
      </rPr>
      <t>(e-snaps 6F)</t>
    </r>
  </si>
  <si>
    <t>If supportive services will be included in your budget, complete the below chart.</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</si>
  <si>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</si>
  <si>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</si>
  <si>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</si>
  <si>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</si>
  <si>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</si>
  <si>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</si>
  <si>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</si>
  <si>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</si>
  <si>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</si>
  <si>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</si>
  <si>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</si>
  <si>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</si>
  <si>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</si>
  <si>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</si>
  <si>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</si>
  <si>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</si>
  <si>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r>
      <t>Operating Costs</t>
    </r>
    <r>
      <rPr>
        <b/>
        <i/>
        <sz val="11.5"/>
        <rFont val="Aptos"/>
        <family val="2"/>
      </rPr>
      <t xml:space="preserve"> </t>
    </r>
    <r>
      <rPr>
        <b/>
        <i/>
        <sz val="9"/>
        <rFont val="Aptos Narrow"/>
        <family val="2"/>
      </rPr>
      <t>(If the supportive services are provided in a supportive service facility not contained in a housing structure, the costs of day-to-day operation of the supportive service facility, including maintenance, repair, building security, furniture, utilities, and equipment are eligible as a supportive service.)</t>
    </r>
  </si>
  <si>
    <r>
      <t xml:space="preserve">Supportive Services Total 
</t>
    </r>
    <r>
      <rPr>
        <b/>
        <i/>
        <sz val="11"/>
        <color theme="1"/>
        <rFont val="Aptos"/>
        <family val="2"/>
      </rPr>
      <t>(will automatically calculate)</t>
    </r>
  </si>
  <si>
    <t xml:space="preserve">**If supportive service dollars are requested for child care, education services, employment assistance and job training, food, legal services, life skills training, outpatient health services, or substance abuse treatment services, please indicate why these services cannot be leveraged.  If leveraged through a MOU, these services can count towards your required match commitment:  </t>
  </si>
  <si>
    <t>NOTES REGARDING HMIS:</t>
  </si>
  <si>
    <t>-- If your project is not a dedicated HMIS request as you are not the HMIS Lead, you can ONLY request funding for HMIS costs related to contributing data to the CoC’s designated HMIS as outlined in 24 CFR 578.57(a)(1)(i)-(x). This includes projects that will provide housing and services to victims of domestic violence to contribute data to a comparable database.
--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t>
  </si>
  <si>
    <t>HMIS COSTS</t>
  </si>
  <si>
    <r>
      <t xml:space="preserve">HMIS </t>
    </r>
    <r>
      <rPr>
        <sz val="16"/>
        <color theme="0"/>
        <rFont val="Aptos"/>
        <family val="2"/>
      </rPr>
      <t>(e-snaps 6H)</t>
    </r>
  </si>
  <si>
    <t>If HMIS-related costs will be included in your budget, complete the below chart.</t>
  </si>
  <si>
    <t>Software</t>
  </si>
  <si>
    <t>Services</t>
  </si>
  <si>
    <t>Personnel</t>
  </si>
  <si>
    <t>Space and Operations</t>
  </si>
  <si>
    <r>
      <t xml:space="preserve">HMIS Total 
</t>
    </r>
    <r>
      <rPr>
        <b/>
        <i/>
        <sz val="11"/>
        <color theme="1"/>
        <rFont val="Aptos"/>
        <family val="2"/>
      </rPr>
      <t>(will automatically calculate)</t>
    </r>
  </si>
  <si>
    <r>
      <t xml:space="preserve">If your agency is not the HMIS Lead and is requesting funds to support HMIS-related expenses, </t>
    </r>
    <r>
      <rPr>
        <b/>
        <u/>
        <sz val="12"/>
        <color theme="0"/>
        <rFont val="Aptos"/>
        <family val="2"/>
      </rPr>
      <t>please describe how these funds will be used and why they are needed</t>
    </r>
    <r>
      <rPr>
        <b/>
        <sz val="12"/>
        <color theme="0"/>
        <rFont val="Aptos"/>
        <family val="2"/>
      </rPr>
      <t>:</t>
    </r>
  </si>
  <si>
    <t>NOTES REGARDING VAWA COSTS:</t>
  </si>
  <si>
    <t>--This was a new Budget Line Item introduced in FY23. Eligible VAWA costs are outlined in the tables below.</t>
  </si>
  <si>
    <t>VAWA COSTS</t>
  </si>
  <si>
    <t>Is your organization a Victim Services Provider?:</t>
  </si>
  <si>
    <t>If VAWA Costs will be included in your budget, complete the below tables where applicable.</t>
  </si>
  <si>
    <t>COSTS RELATED TO VAWA EMERGENCY TRANSFER FACILITATION</t>
  </si>
  <si>
    <r>
      <t xml:space="preserve">Moving Costs </t>
    </r>
    <r>
      <rPr>
        <sz val="11.5"/>
        <rFont val="Aptos Narrow"/>
        <family val="2"/>
      </rPr>
      <t>(Assistance with reasonable moving costs to move survivors for an emergency transfer(s). )</t>
    </r>
  </si>
  <si>
    <r>
      <t xml:space="preserve">Travel Costs </t>
    </r>
    <r>
      <rPr>
        <sz val="11.5"/>
        <rFont val="Aptos Narrow"/>
        <family val="2"/>
      </rPr>
      <t>(Assistance with reasonable travel costs for survivors and their families to travel for an emergency transfer(s). This may include travel costs to locations outside of your CoC’s geography. )</t>
    </r>
  </si>
  <si>
    <r>
      <t xml:space="preserve">Security Deposits </t>
    </r>
    <r>
      <rPr>
        <sz val="11.5"/>
        <rFont val="Aptos Narrow"/>
        <family val="2"/>
      </rPr>
      <t>(Grant funds can be used to pay for security deposits of the safe unit the survivor is transferring to via an emergency transfer(s).)</t>
    </r>
  </si>
  <si>
    <r>
      <t>Utilities</t>
    </r>
    <r>
      <rPr>
        <sz val="11.5"/>
        <rFont val="Aptos Narrow"/>
        <family val="2"/>
      </rPr>
      <t xml:space="preserve"> ( Grant funds can be used to pay for costs of establishing utility assistance in the safe unit the survivor is transferring to.)</t>
    </r>
  </si>
  <si>
    <r>
      <t>Housing Fees</t>
    </r>
    <r>
      <rPr>
        <sz val="11.5"/>
        <rFont val="Aptos Narrow"/>
        <family val="2"/>
      </rPr>
      <t xml:space="preserve"> (Grant funds can be used to pay fees associated with getting survivors into a safe unit via emergency transfer(s), including but not limited to application fees, broker fees, holding fees, trash fees, pet fees where the person believes they need their pet to be safe, etc.)</t>
    </r>
  </si>
  <si>
    <r>
      <t xml:space="preserve">Case management </t>
    </r>
    <r>
      <rPr>
        <sz val="11.5"/>
        <rFont val="Aptos Narrow"/>
        <family val="2"/>
      </rPr>
      <t>(Grant funds can be used to pay staff time necessary to assess, coordinate, and implement emergency transfer(s).)</t>
    </r>
  </si>
  <si>
    <r>
      <t xml:space="preserve">Housing navigation </t>
    </r>
    <r>
      <rPr>
        <sz val="11.5"/>
        <rFont val="Aptos Narrow"/>
        <family val="2"/>
      </rPr>
      <t>(Grant funds can be used to pay staff time necessary to identify safe units and facilitate moves into housing for survivors through emergency transfer(s).)</t>
    </r>
  </si>
  <si>
    <r>
      <t>Technology to make an available unit safe</t>
    </r>
    <r>
      <rPr>
        <sz val="11.5"/>
        <rFont val="Aptos Narrow"/>
        <family val="2"/>
      </rPr>
      <t xml:space="preserve"> (Grant funds can be used to pay for technology that the individual believes is needed to make the unit safe, including but not limited to doorbell cameras, security systems, phone, and internet service when necessary to support security systems for the unit, etc.)</t>
    </r>
  </si>
  <si>
    <r>
      <t xml:space="preserve">VAWA Emergency Transfer Facilitation Subtotal </t>
    </r>
    <r>
      <rPr>
        <b/>
        <i/>
        <sz val="11"/>
        <color theme="1"/>
        <rFont val="Aptos"/>
        <family val="2"/>
      </rPr>
      <t>(will automatically calculate)</t>
    </r>
  </si>
  <si>
    <t>COSTS RELATED TO MONITORING COMPLIANCE WITH VAWA CONFIDENTIALITY REQUIREMENTS</t>
  </si>
  <si>
    <t>Monitoring and evaluating compliance with VAWA confidentiality requirements</t>
  </si>
  <si>
    <t xml:space="preserve">Developing and implementing strategies for corrective actions and remedies to ensure compliance. </t>
  </si>
  <si>
    <t>Program evaluation of confidentiality policies, practices, and procedures.</t>
  </si>
  <si>
    <t xml:space="preserve"> Training on compliance with VAWA confidentiality requirements.</t>
  </si>
  <si>
    <t>Reporting to Collaborative Applicant, HUD, and other interested parties on compliance with VAWA confidentiality requirements</t>
  </si>
  <si>
    <t>Costs for establishing methodology to protect survivor information.</t>
  </si>
  <si>
    <t>Staff time associated with maintaining adherence to VAWA confidentiality requirements</t>
  </si>
  <si>
    <r>
      <t xml:space="preserve">VAWA Confidentiality Requirements Subtotal </t>
    </r>
    <r>
      <rPr>
        <b/>
        <i/>
        <sz val="11"/>
        <color theme="1"/>
        <rFont val="Aptos Narrow"/>
        <family val="2"/>
      </rPr>
      <t>(will automatically calculate)</t>
    </r>
  </si>
  <si>
    <t>VAWA COSTS TOTAL:</t>
  </si>
  <si>
    <t>If you are proposing to include VAWA costs in your budget, please describe this necessity:</t>
  </si>
  <si>
    <t>NOTES REGARDING ADMIN &amp; MATCH:</t>
  </si>
  <si>
    <t xml:space="preserve">--Admin cannot exceed 10% of the Sub-total of the Costs Requested (Admin not included). 
-- If Match is related to Supportive Services, sources should be consistent with the Supportive Services listed in preliminary application.
-- Match can only be used for eligible costs under the CoC Program.
-- Match should meet the 25% threshold but it is not recommended that applicants commit significantly more than 25%. </t>
  </si>
  <si>
    <t>ADMINISTRATIVE COSTS &amp; MATCH</t>
  </si>
  <si>
    <r>
      <t>ADMINISTRATIVE COSTS</t>
    </r>
    <r>
      <rPr>
        <sz val="16"/>
        <color theme="0"/>
        <rFont val="Aptos"/>
        <family val="2"/>
      </rPr>
      <t xml:space="preserve"> (e-snaps 6J)</t>
    </r>
  </si>
  <si>
    <r>
      <t xml:space="preserve">Admin Requested Budget:
 </t>
    </r>
    <r>
      <rPr>
        <sz val="12"/>
        <color theme="0"/>
        <rFont val="Aptos"/>
        <family val="2"/>
      </rPr>
      <t>(cannot exceed 10% of total grant)</t>
    </r>
  </si>
  <si>
    <t>If you are proposing administrative costs in excess of 6%, please describe this necessity:</t>
  </si>
  <si>
    <r>
      <t>MATCH</t>
    </r>
    <r>
      <rPr>
        <sz val="18"/>
        <color theme="0"/>
        <rFont val="Aptos"/>
        <family val="2"/>
      </rPr>
      <t xml:space="preserve"> </t>
    </r>
    <r>
      <rPr>
        <sz val="16"/>
        <color theme="0"/>
        <rFont val="Aptos"/>
        <family val="2"/>
      </rPr>
      <t>(e-snaps 6I)</t>
    </r>
  </si>
  <si>
    <r>
      <t xml:space="preserve">Match Amount:
</t>
    </r>
    <r>
      <rPr>
        <b/>
        <i/>
        <sz val="12"/>
        <color theme="0"/>
        <rFont val="Aptos Narrow"/>
        <family val="2"/>
      </rPr>
      <t>(must be at least 25% of Total Assistance Requested less Leasing)</t>
    </r>
  </si>
  <si>
    <r>
      <t xml:space="preserve">FOR REFERENCE: Total Assistance Requested less Leasing:
</t>
    </r>
    <r>
      <rPr>
        <i/>
        <sz val="10"/>
        <color rgb="FFC00000"/>
        <rFont val="Aptos Narrow"/>
        <family val="2"/>
      </rPr>
      <t>Auto-calculates as Budget is completed. Do not use until all relevant budget information in input into this workbook.</t>
    </r>
  </si>
  <si>
    <r>
      <t xml:space="preserve">FOR REFERENCE: 25% of Total Assistance Requested less Leasing:
</t>
    </r>
    <r>
      <rPr>
        <i/>
        <sz val="10"/>
        <color rgb="FFC00000"/>
        <rFont val="Aptos Narrow"/>
        <family val="2"/>
      </rPr>
      <t>Auto-calculates. Once the budget is complete, the Match Amount input above should be no less than the amount calculated here.</t>
    </r>
  </si>
  <si>
    <r>
      <t>Please complete the table below regarding the Match to be provided, including type of Match, source type and name, and the amount of Match porvided from each source.</t>
    </r>
    <r>
      <rPr>
        <i/>
        <sz val="11"/>
        <rFont val="Aptos"/>
        <family val="2"/>
      </rPr>
      <t xml:space="preserve"> </t>
    </r>
  </si>
  <si>
    <t>Cash or 
In-Kind</t>
  </si>
  <si>
    <t>Brief  Description of Match</t>
  </si>
  <si>
    <t>Amount of the Committed Match</t>
  </si>
  <si>
    <t>Name of Match Source</t>
  </si>
  <si>
    <t>NOTES REGARDING SUMMARY BUDGET:</t>
  </si>
  <si>
    <t>--All information on this worksheet will automatically fill based on information provided on other tabs in this budget worksheet.
--The Proposed New Project Budget excludes Match.
--Only the Budget Line Items selected in the General Info-BLIs worksheet will populate in the Proposed New Project Budget table. 
-- Amounts in the Proposed New Project Budget table will automatically fill based on amounts provided on other worksheets in this budget workbook. If you need to make a change you must correct it on the corresponding worksheets.</t>
  </si>
  <si>
    <r>
      <t>SUMMARY BUDGET</t>
    </r>
    <r>
      <rPr>
        <sz val="20"/>
        <color rgb="FF000000"/>
        <rFont val="Aptos"/>
        <family val="2"/>
      </rPr>
      <t xml:space="preserve"> </t>
    </r>
  </si>
  <si>
    <t>CONTACT INFORMATION</t>
  </si>
  <si>
    <t>PROJECT INFORMATION</t>
  </si>
  <si>
    <t xml:space="preserve">Name of Proposed Project: </t>
  </si>
  <si>
    <t>Project Type:</t>
  </si>
  <si>
    <t xml:space="preserve">DV Bonus: </t>
  </si>
  <si>
    <t>Housing leverage:</t>
  </si>
  <si>
    <t xml:space="preserve"> Health care leverage:</t>
  </si>
  <si>
    <t>Match is at least 25%:</t>
  </si>
  <si>
    <t>Admin is less than 10%:</t>
  </si>
  <si>
    <t>PROPOSED NEW PROJECT BUDGET</t>
  </si>
  <si>
    <t>Eligible Costs</t>
  </si>
  <si>
    <t>Total Assistance Requested for Grant Term (Applicant)</t>
  </si>
  <si>
    <t>Leased Structure</t>
  </si>
  <si>
    <t>Leased Units (FMR)</t>
  </si>
  <si>
    <t>Rental Assistance</t>
  </si>
  <si>
    <t>Operating</t>
  </si>
  <si>
    <t>Supportive Services</t>
  </si>
  <si>
    <t>HMIS</t>
  </si>
  <si>
    <t>Sub-total Costs Requested 
(will automatically calculate)</t>
  </si>
  <si>
    <t>Admin (up to 10%)</t>
  </si>
  <si>
    <t>Total Assistance plus Admin Requested 
(will automatically calculate)</t>
  </si>
  <si>
    <t>FOR REFERENCE: FY 2023 FAIR MARKET RENTS</t>
  </si>
  <si>
    <t>HUD Metro FMR Area FMRs (HMFAs)</t>
  </si>
  <si>
    <t>Locality Name</t>
  </si>
  <si>
    <t>Efficiency/ 
0 bedroom</t>
  </si>
  <si>
    <t>One-Bedroom</t>
  </si>
  <si>
    <t>Two-Bedroom</t>
  </si>
  <si>
    <t>Three-Bedroom</t>
  </si>
  <si>
    <t>Four-Bedroom</t>
  </si>
  <si>
    <t>Kent County, DE</t>
  </si>
  <si>
    <t>New Castle County, DE</t>
  </si>
  <si>
    <t xml:space="preserve">Sussex County, DE </t>
  </si>
  <si>
    <t>Kent County, DE is part of the Dover, DE MSA, which consists of the following counties: Kent County, DE. All information here applies to the entirety of the Dover, DE MSA.</t>
  </si>
  <si>
    <t>http://www.huduser.gov/portal/datasets/fmr/fmrs/FY2023_code/2023summary.odn?&amp;year=2023&amp;fmrtype=$fmrtype$&amp;cbsasub=METRO20100M20100</t>
  </si>
  <si>
    <t xml:space="preserve">New Castle County, DE is part of the Philadelphia-Camden-Wilmington, PA-NJ-DE-MD MSA. Please note that while this area uses Small Area FMRs for Housing Choice Voucher Programs, SAFMRs are not used for the CoC Program. </t>
  </si>
  <si>
    <t>http://www.huduser.gov/portal/datasets/fmr/fmrs/FY2023_code/2023summary.odn?&amp;year=2023&amp;fmrtype=$fmrtype$&amp;cbsasub=METRO37980M37980</t>
  </si>
  <si>
    <t>Sussex County, DE is part of the Sussex County, DE HUD Metro FMR Area</t>
  </si>
  <si>
    <t>http://www.huduser.gov/portal/datasets/fmr/fmrs/FY2023_code/2023summary.odn?&amp;year=2023&amp;fmrtype=$fmrtype$&amp;cbsasub=METRO41540N10005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</si>
</sst>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98">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2"/>
      <color theme="1"/>
      <name val="Calibri"/>
      <family val="2"/>
      <scheme val="minor"/>
    </font>
    <font>
      <sz val="12"/>
      <color theme="1"/>
      <name val="Calibri"/>
      <family val="2"/>
      <scheme val="minor"/>
    </font>
    <font>
      <b/>
      <u/>
      <sz val="18"/>
      <color rgb="FF000000"/>
      <name val="Calibri"/>
      <family val="2"/>
      <scheme val="minor"/>
    </font>
    <font>
      <b/>
      <sz val="16"/>
      <color theme="0"/>
      <name val="Calibri"/>
      <family val="2"/>
      <scheme val="minor"/>
    </font>
    <font>
      <sz val="16"/>
      <color theme="0"/>
      <name val="Calibri"/>
      <family val="2"/>
      <scheme val="minor"/>
    </font>
    <font>
      <b/>
      <sz val="11"/>
      <color theme="0"/>
      <name val="Calibri"/>
      <family val="2"/>
      <scheme val="minor"/>
    </font>
    <font>
      <b/>
      <sz val="13"/>
      <color theme="0"/>
      <name val="Calibri"/>
      <family val="2"/>
      <scheme val="minor"/>
    </font>
    <font>
      <sz val="14"/>
      <color theme="1"/>
      <name val="Calibri"/>
      <family val="2"/>
      <scheme val="minor"/>
    </font>
    <font>
      <i/>
      <sz val="12"/>
      <color theme="1"/>
      <name val="Calibri"/>
      <family val="2"/>
      <scheme val="minor"/>
    </font>
    <font>
      <b/>
      <sz val="11.5"/>
      <name val="Calibri"/>
      <family val="2"/>
      <scheme val="minor"/>
    </font>
    <font>
      <b/>
      <sz val="14"/>
      <name val="Calibri"/>
      <family val="2"/>
      <scheme val="minor"/>
    </font>
    <font>
      <sz val="14"/>
      <name val="Calibri"/>
      <family val="2"/>
      <scheme val="minor"/>
    </font>
    <font>
      <b/>
      <i/>
      <sz val="16"/>
      <color rgb="FFC00000"/>
      <name val="Calibri"/>
      <family val="2"/>
      <scheme val="minor"/>
    </font>
    <font>
      <sz val="11"/>
      <color theme="1"/>
      <name val="Aptos Narrow"/>
      <family val="2"/>
    </font>
    <font>
      <b/>
      <sz val="16"/>
      <color theme="0"/>
      <name val="Aptos Narrow"/>
      <family val="2"/>
    </font>
    <font>
      <b/>
      <sz val="12"/>
      <color theme="1"/>
      <name val="Aptos Narrow"/>
      <family val="2"/>
    </font>
    <font>
      <b/>
      <u/>
      <sz val="12"/>
      <color theme="1"/>
      <name val="Aptos Narrow"/>
      <family val="2"/>
    </font>
    <font>
      <sz val="12"/>
      <color theme="1"/>
      <name val="Aptos Narrow"/>
      <family val="2"/>
    </font>
    <font>
      <u/>
      <sz val="11"/>
      <color theme="10"/>
      <name val="Aptos Narrow"/>
      <family val="2"/>
    </font>
    <font>
      <b/>
      <sz val="13"/>
      <color theme="1"/>
      <name val="Aptos Narrow"/>
      <family val="2"/>
    </font>
    <font>
      <sz val="9"/>
      <color theme="1"/>
      <name val="Aptos Narrow"/>
      <family val="2"/>
    </font>
    <font>
      <b/>
      <sz val="9"/>
      <name val="Aptos Narrow"/>
      <family val="2"/>
    </font>
    <font>
      <b/>
      <u/>
      <sz val="18"/>
      <color rgb="FF000000"/>
      <name val="Aptos Narrow"/>
      <family val="2"/>
    </font>
    <font>
      <b/>
      <sz val="12"/>
      <color theme="0"/>
      <name val="Aptos Narrow"/>
      <family val="2"/>
    </font>
    <font>
      <b/>
      <sz val="11"/>
      <color theme="0"/>
      <name val="Aptos Narrow"/>
      <family val="2"/>
    </font>
    <font>
      <b/>
      <sz val="11"/>
      <name val="Aptos Narrow"/>
      <family val="2"/>
    </font>
    <font>
      <sz val="11"/>
      <name val="Aptos Narrow"/>
      <family val="2"/>
    </font>
    <font>
      <b/>
      <sz val="11.5"/>
      <name val="Aptos Narrow"/>
      <family val="2"/>
    </font>
    <font>
      <b/>
      <i/>
      <sz val="9"/>
      <name val="Aptos Narrow"/>
      <family val="2"/>
    </font>
    <font>
      <sz val="11.5"/>
      <name val="Aptos Narrow"/>
      <family val="2"/>
    </font>
    <font>
      <b/>
      <i/>
      <sz val="12"/>
      <color theme="0"/>
      <name val="Aptos Narrow"/>
      <family val="2"/>
    </font>
    <font>
      <i/>
      <sz val="10"/>
      <color rgb="FFC00000"/>
      <name val="Aptos Narrow"/>
      <family val="2"/>
    </font>
    <font>
      <i/>
      <sz val="12"/>
      <color rgb="FF000000"/>
      <name val="Aptos Narrow"/>
      <family val="2"/>
    </font>
    <font>
      <b/>
      <i/>
      <sz val="11"/>
      <color theme="1"/>
      <name val="Aptos Narrow"/>
      <family val="2"/>
    </font>
    <font>
      <b/>
      <i/>
      <sz val="12"/>
      <name val="Aptos"/>
      <family val="2"/>
    </font>
    <font>
      <b/>
      <i/>
      <sz val="14"/>
      <name val="Aptos"/>
      <family val="2"/>
    </font>
    <font>
      <b/>
      <i/>
      <sz val="14"/>
      <color rgb="FF000000"/>
      <name val="Aptos"/>
      <family val="2"/>
    </font>
    <font>
      <i/>
      <sz val="13"/>
      <color rgb="FF000000"/>
      <name val="Aptos"/>
      <family val="2"/>
    </font>
    <font>
      <b/>
      <u/>
      <sz val="18"/>
      <color rgb="FF000000"/>
      <name val="Aptos"/>
      <family val="2"/>
    </font>
    <font>
      <sz val="9"/>
      <color theme="1"/>
      <name val="Aptos"/>
      <family val="2"/>
    </font>
    <font>
      <b/>
      <sz val="9"/>
      <name val="Aptos"/>
      <family val="2"/>
    </font>
    <font>
      <sz val="11"/>
      <color theme="1"/>
      <name val="Aptos"/>
      <family val="2"/>
    </font>
    <font>
      <b/>
      <sz val="16"/>
      <color theme="0"/>
      <name val="Aptos"/>
      <family val="2"/>
    </font>
    <font>
      <sz val="16"/>
      <color theme="0"/>
      <name val="Aptos"/>
      <family val="2"/>
    </font>
    <font>
      <b/>
      <sz val="16"/>
      <color rgb="FF000000"/>
      <name val="Aptos"/>
      <family val="2"/>
    </font>
    <font>
      <b/>
      <u/>
      <sz val="16"/>
      <color theme="0"/>
      <name val="Aptos"/>
      <family val="2"/>
    </font>
    <font>
      <b/>
      <sz val="12"/>
      <color theme="0"/>
      <name val="Aptos"/>
      <family val="2"/>
    </font>
    <font>
      <b/>
      <sz val="12"/>
      <color theme="1"/>
      <name val="Aptos"/>
      <family val="2"/>
    </font>
    <font>
      <sz val="10"/>
      <color theme="1"/>
      <name val="Aptos"/>
      <family val="2"/>
    </font>
    <font>
      <sz val="12"/>
      <color rgb="FF000000"/>
      <name val="Aptos"/>
      <family val="2"/>
    </font>
    <font>
      <b/>
      <i/>
      <sz val="12"/>
      <color theme="0"/>
      <name val="Aptos"/>
      <family val="2"/>
    </font>
    <font>
      <b/>
      <sz val="11"/>
      <color theme="1"/>
      <name val="Aptos"/>
      <family val="2"/>
    </font>
    <font>
      <b/>
      <sz val="11"/>
      <color theme="0"/>
      <name val="Aptos"/>
      <family val="2"/>
    </font>
    <font>
      <b/>
      <sz val="11"/>
      <name val="Aptos"/>
      <family val="2"/>
    </font>
    <font>
      <sz val="11"/>
      <name val="Aptos"/>
      <family val="2"/>
    </font>
    <font>
      <b/>
      <u/>
      <sz val="16"/>
      <color theme="1"/>
      <name val="Aptos"/>
      <family val="2"/>
    </font>
    <font>
      <b/>
      <i/>
      <sz val="13"/>
      <color theme="1"/>
      <name val="Aptos"/>
      <family val="2"/>
    </font>
    <font>
      <b/>
      <sz val="13"/>
      <color theme="0"/>
      <name val="Aptos"/>
      <family val="2"/>
    </font>
    <font>
      <b/>
      <sz val="16"/>
      <color theme="1"/>
      <name val="Aptos"/>
      <family val="2"/>
    </font>
    <font>
      <b/>
      <sz val="13"/>
      <color theme="1"/>
      <name val="Aptos"/>
      <family val="2"/>
    </font>
    <font>
      <b/>
      <sz val="14"/>
      <color theme="1"/>
      <name val="Aptos"/>
      <family val="2"/>
    </font>
    <font>
      <b/>
      <sz val="12"/>
      <name val="Aptos"/>
      <family val="2"/>
    </font>
    <font>
      <sz val="12"/>
      <color theme="1"/>
      <name val="Aptos"/>
      <family val="2"/>
    </font>
    <font>
      <b/>
      <u/>
      <sz val="12"/>
      <color theme="1"/>
      <name val="Aptos"/>
      <family val="2"/>
    </font>
    <font>
      <sz val="18"/>
      <color rgb="FF000000"/>
      <name val="Aptos"/>
      <family val="2"/>
    </font>
    <font>
      <b/>
      <sz val="12"/>
      <color rgb="FF000000"/>
      <name val="Aptos"/>
      <family val="2"/>
    </font>
    <font>
      <sz val="11"/>
      <color theme="0"/>
      <name val="Aptos"/>
      <family val="2"/>
    </font>
    <font>
      <b/>
      <sz val="14"/>
      <color theme="0"/>
      <name val="Aptos"/>
      <family val="2"/>
    </font>
    <font>
      <sz val="14"/>
      <color theme="0"/>
      <name val="Aptos"/>
      <family val="2"/>
    </font>
    <font>
      <b/>
      <i/>
      <sz val="12"/>
      <color rgb="FF000000"/>
      <name val="Aptos"/>
      <family val="2"/>
    </font>
    <font>
      <b/>
      <sz val="14"/>
      <color rgb="FF000000"/>
      <name val="Aptos"/>
      <family val="2"/>
    </font>
    <font>
      <b/>
      <i/>
      <sz val="11"/>
      <name val="Aptos"/>
      <family val="2"/>
    </font>
    <font>
      <b/>
      <sz val="18"/>
      <color rgb="FF000000"/>
      <name val="Aptos"/>
      <family val="2"/>
    </font>
    <font>
      <b/>
      <sz val="14"/>
      <name val="Aptos"/>
      <family val="2"/>
    </font>
    <font>
      <sz val="14"/>
      <name val="Aptos"/>
      <family val="2"/>
    </font>
    <font>
      <sz val="14"/>
      <color theme="1"/>
      <name val="Aptos"/>
      <family val="2"/>
    </font>
    <font>
      <b/>
      <sz val="11.5"/>
      <name val="Aptos"/>
      <family val="2"/>
    </font>
    <font>
      <b/>
      <i/>
      <sz val="11.5"/>
      <name val="Aptos"/>
      <family val="2"/>
    </font>
    <font>
      <b/>
      <i/>
      <sz val="11"/>
      <color theme="1"/>
      <name val="Aptos"/>
      <family val="2"/>
    </font>
    <font>
      <sz val="10"/>
      <color rgb="FF000000"/>
      <name val="Aptos"/>
      <family val="2"/>
    </font>
    <font>
      <b/>
      <u/>
      <sz val="12"/>
      <color theme="0"/>
      <name val="Aptos"/>
      <family val="2"/>
    </font>
    <font>
      <b/>
      <i/>
      <sz val="13.5"/>
      <name val="Aptos"/>
      <family val="2"/>
    </font>
    <font>
      <sz val="12"/>
      <color theme="0"/>
      <name val="Aptos"/>
      <family val="2"/>
    </font>
    <font>
      <sz val="18"/>
      <color theme="0"/>
      <name val="Aptos"/>
      <family val="2"/>
    </font>
    <font>
      <u/>
      <sz val="12"/>
      <color theme="1"/>
      <name val="Aptos"/>
      <family val="2"/>
    </font>
    <font>
      <sz val="10"/>
      <name val="Aptos Narrow"/>
      <family val="2"/>
    </font>
    <font>
      <i/>
      <sz val="11"/>
      <name val="Aptos"/>
      <family val="2"/>
    </font>
    <font>
      <b/>
      <u/>
      <sz val="20"/>
      <color rgb="FF000000"/>
      <name val="Aptos"/>
      <family val="2"/>
    </font>
    <font>
      <sz val="20"/>
      <color rgb="FF000000"/>
      <name val="Aptos"/>
      <family val="2"/>
    </font>
    <font>
      <sz val="16"/>
      <color theme="1"/>
      <name val="Aptos"/>
      <family val="2"/>
    </font>
    <font>
      <b/>
      <u/>
      <sz val="18"/>
      <color theme="0"/>
      <name val="Aptos"/>
      <family val="2"/>
    </font>
    <font>
      <sz val="13"/>
      <color theme="1"/>
      <name val="Aptos"/>
      <family val="2"/>
    </font>
    <font>
      <sz val="12"/>
      <name val="Aptos"/>
      <family val="2"/>
    </font>
    <font>
      <sz val="12"/>
      <name val="Aptos SemiBold"/>
      <family val="2"/>
    </font>
  </fonts>
  <fills count="21">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FFF3E7"/>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s>
  <borders count="2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46">
    <xf numFmtId="0" fontId="0" fillId="0" borderId="0" xfId="0"/>
    <xf numFmtId="0" fontId="0" fillId="7" borderId="0" xfId="0" applyFill="1"/>
    <xf numFmtId="0" fontId="0" fillId="0" borderId="9" xfId="0" applyBorder="1"/>
    <xf numFmtId="0" fontId="0" fillId="0" borderId="14" xfId="0" applyBorder="1"/>
    <xf numFmtId="0" fontId="0" fillId="0" borderId="2" xfId="0" applyBorder="1"/>
    <xf numFmtId="0" fontId="0" fillId="0" borderId="16" xfId="0" applyBorder="1"/>
    <xf numFmtId="0" fontId="0" fillId="0" borderId="20" xfId="0" applyBorder="1"/>
    <xf numFmtId="164" fontId="5" fillId="9" borderId="4" xfId="0" applyNumberFormat="1" applyFont="1" applyFill="1" applyBorder="1" applyAlignment="1" applyProtection="1">
      <alignment horizontal="center" vertical="center" wrapText="1"/>
      <protection locked="0"/>
    </xf>
    <xf numFmtId="0" fontId="10" fillId="10" borderId="4" xfId="0" applyFont="1" applyFill="1" applyBorder="1" applyAlignment="1">
      <alignment horizontal="left" vertical="center" wrapText="1" indent="1"/>
    </xf>
    <xf numFmtId="0" fontId="10" fillId="10" borderId="4" xfId="0"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13" fillId="0" borderId="4" xfId="0" applyFont="1" applyBorder="1" applyAlignment="1">
      <alignment horizontal="left" vertical="center" wrapText="1" indent="1"/>
    </xf>
    <xf numFmtId="0" fontId="5" fillId="0" borderId="0" xfId="0" applyFont="1" applyAlignment="1">
      <alignment vertical="center"/>
    </xf>
    <xf numFmtId="0" fontId="4" fillId="0" borderId="4" xfId="0" applyFont="1" applyBorder="1" applyAlignment="1">
      <alignment horizontal="left" vertical="center" wrapText="1" indent="1"/>
    </xf>
    <xf numFmtId="0" fontId="14" fillId="0" borderId="16" xfId="0" applyFont="1" applyBorder="1" applyAlignment="1">
      <alignment horizontal="center"/>
    </xf>
    <xf numFmtId="0" fontId="15" fillId="0" borderId="0" xfId="0" applyFont="1"/>
    <xf numFmtId="0" fontId="11" fillId="7" borderId="0" xfId="0" applyFont="1" applyFill="1"/>
    <xf numFmtId="0" fontId="15" fillId="7" borderId="0" xfId="0" applyFont="1" applyFill="1"/>
    <xf numFmtId="0" fontId="16" fillId="0" borderId="9" xfId="0" applyFont="1" applyBorder="1" applyAlignment="1">
      <alignment horizontal="left" wrapText="1"/>
    </xf>
    <xf numFmtId="0" fontId="17" fillId="0" borderId="0" xfId="0" applyFont="1"/>
    <xf numFmtId="0" fontId="17" fillId="7" borderId="0" xfId="0" applyFont="1" applyFill="1"/>
    <xf numFmtId="0" fontId="17" fillId="0" borderId="16" xfId="0" applyFont="1" applyBorder="1"/>
    <xf numFmtId="0" fontId="20" fillId="9" borderId="4" xfId="0" applyFont="1" applyFill="1" applyBorder="1" applyAlignment="1">
      <alignment horizontal="center" vertical="center" wrapText="1"/>
    </xf>
    <xf numFmtId="0" fontId="17" fillId="0" borderId="20" xfId="0" applyFont="1" applyBorder="1"/>
    <xf numFmtId="0" fontId="23" fillId="0" borderId="4" xfId="0" applyFont="1" applyBorder="1" applyAlignment="1">
      <alignment horizontal="left" vertical="center" wrapText="1" indent="1"/>
    </xf>
    <xf numFmtId="0" fontId="17" fillId="0" borderId="9" xfId="0" applyFont="1" applyBorder="1"/>
    <xf numFmtId="0" fontId="17" fillId="0" borderId="14" xfId="0" applyFont="1" applyBorder="1"/>
    <xf numFmtId="0" fontId="24" fillId="0" borderId="0" xfId="0" applyFont="1"/>
    <xf numFmtId="0" fontId="24" fillId="8" borderId="10" xfId="0" applyFont="1" applyFill="1" applyBorder="1"/>
    <xf numFmtId="0" fontId="25" fillId="8" borderId="13" xfId="0" applyFont="1" applyFill="1" applyBorder="1" applyAlignment="1">
      <alignment horizontal="right" vertical="center"/>
    </xf>
    <xf numFmtId="0" fontId="24" fillId="0" borderId="11" xfId="0" applyFont="1" applyBorder="1" applyAlignment="1">
      <alignment horizontal="left" vertical="center"/>
    </xf>
    <xf numFmtId="0" fontId="25" fillId="8" borderId="10" xfId="0" applyFont="1" applyFill="1" applyBorder="1" applyAlignment="1">
      <alignment horizontal="right" vertical="center"/>
    </xf>
    <xf numFmtId="0" fontId="17" fillId="0" borderId="2" xfId="0" applyFont="1" applyBorder="1"/>
    <xf numFmtId="0" fontId="29" fillId="8" borderId="4" xfId="0" applyFont="1" applyFill="1" applyBorder="1" applyAlignment="1">
      <alignment horizontal="center" wrapText="1"/>
    </xf>
    <xf numFmtId="0" fontId="17" fillId="7" borderId="0" xfId="0" applyFont="1" applyFill="1" applyAlignment="1">
      <alignment wrapText="1"/>
    </xf>
    <xf numFmtId="0" fontId="28" fillId="4" borderId="17" xfId="0" applyFont="1" applyFill="1" applyBorder="1"/>
    <xf numFmtId="0" fontId="28" fillId="4" borderId="19" xfId="0" applyFont="1" applyFill="1" applyBorder="1"/>
    <xf numFmtId="0" fontId="17" fillId="0" borderId="16" xfId="0" applyFont="1" applyBorder="1" applyAlignment="1">
      <alignment wrapText="1"/>
    </xf>
    <xf numFmtId="0" fontId="28" fillId="7" borderId="4" xfId="0" applyFont="1" applyFill="1" applyBorder="1" applyAlignment="1">
      <alignment vertical="center" wrapText="1"/>
    </xf>
    <xf numFmtId="0" fontId="28" fillId="7" borderId="4" xfId="0" applyFont="1" applyFill="1" applyBorder="1" applyAlignment="1">
      <alignment horizontal="center" vertical="center" wrapText="1"/>
    </xf>
    <xf numFmtId="0" fontId="17" fillId="0" borderId="9" xfId="0" applyFont="1" applyBorder="1" applyAlignment="1">
      <alignment wrapText="1"/>
    </xf>
    <xf numFmtId="0" fontId="17" fillId="0" borderId="0" xfId="0" applyFont="1" applyAlignment="1">
      <alignment wrapText="1"/>
    </xf>
    <xf numFmtId="0" fontId="30" fillId="2" borderId="4" xfId="0" applyFont="1" applyFill="1" applyBorder="1" applyAlignment="1">
      <alignment vertical="center" wrapText="1"/>
    </xf>
    <xf numFmtId="165" fontId="30" fillId="2" borderId="4" xfId="0" applyNumberFormat="1" applyFont="1" applyFill="1" applyBorder="1" applyAlignment="1">
      <alignment horizontal="center" vertical="center" wrapText="1"/>
    </xf>
    <xf numFmtId="0" fontId="39" fillId="0" borderId="9" xfId="0" applyFont="1" applyBorder="1" applyAlignment="1">
      <alignment horizontal="left" wrapText="1"/>
    </xf>
    <xf numFmtId="0" fontId="40" fillId="0" borderId="0" xfId="0" applyFont="1" applyAlignment="1">
      <alignment vertical="center"/>
    </xf>
    <xf numFmtId="0" fontId="41" fillId="0" borderId="0" xfId="0" applyFont="1" applyAlignment="1">
      <alignment horizontal="center" vertical="center" wrapText="1"/>
    </xf>
    <xf numFmtId="0" fontId="42" fillId="0" borderId="0" xfId="0" applyFont="1" applyAlignment="1">
      <alignment horizontal="center" vertical="center"/>
    </xf>
    <xf numFmtId="0" fontId="43" fillId="8" borderId="10" xfId="0" applyFont="1" applyFill="1" applyBorder="1"/>
    <xf numFmtId="0" fontId="44" fillId="8" borderId="13" xfId="0" applyFont="1" applyFill="1" applyBorder="1" applyAlignment="1">
      <alignment horizontal="right" vertical="center"/>
    </xf>
    <xf numFmtId="0" fontId="45" fillId="0" borderId="0" xfId="0" applyFont="1"/>
    <xf numFmtId="0" fontId="40" fillId="0" borderId="0" xfId="0" applyFont="1" applyAlignment="1">
      <alignment horizontal="center" vertical="center" wrapText="1"/>
    </xf>
    <xf numFmtId="0" fontId="45" fillId="0" borderId="16" xfId="0" applyFont="1" applyBorder="1"/>
    <xf numFmtId="0" fontId="48" fillId="0" borderId="0" xfId="0" applyFont="1" applyAlignment="1">
      <alignment vertical="center"/>
    </xf>
    <xf numFmtId="0" fontId="45" fillId="0" borderId="9" xfId="0" applyFont="1" applyBorder="1"/>
    <xf numFmtId="0" fontId="43" fillId="0" borderId="0" xfId="0" applyFont="1"/>
    <xf numFmtId="0" fontId="43" fillId="7" borderId="0" xfId="0" applyFont="1" applyFill="1"/>
    <xf numFmtId="0" fontId="45" fillId="7" borderId="0" xfId="0" applyFont="1" applyFill="1"/>
    <xf numFmtId="0" fontId="49" fillId="0" borderId="0" xfId="0" applyFont="1" applyAlignment="1">
      <alignment horizontal="left" vertical="center"/>
    </xf>
    <xf numFmtId="164" fontId="45" fillId="0" borderId="0" xfId="0" applyNumberFormat="1" applyFont="1"/>
    <xf numFmtId="0" fontId="49" fillId="0" borderId="0" xfId="0" applyFont="1" applyAlignment="1">
      <alignment vertical="center"/>
    </xf>
    <xf numFmtId="0" fontId="49" fillId="0" borderId="9" xfId="0" applyFont="1" applyBorder="1" applyAlignment="1">
      <alignment vertical="center"/>
    </xf>
    <xf numFmtId="0" fontId="45" fillId="0" borderId="20" xfId="0" applyFont="1" applyBorder="1"/>
    <xf numFmtId="0" fontId="51" fillId="0" borderId="14" xfId="0" applyFont="1" applyBorder="1" applyAlignment="1">
      <alignment vertical="center"/>
    </xf>
    <xf numFmtId="0" fontId="45" fillId="0" borderId="14" xfId="0" applyFont="1" applyBorder="1"/>
    <xf numFmtId="0" fontId="45" fillId="0" borderId="2" xfId="0" applyFont="1" applyBorder="1"/>
    <xf numFmtId="0" fontId="51" fillId="0" borderId="0" xfId="0" applyFont="1" applyAlignment="1">
      <alignment vertical="center"/>
    </xf>
    <xf numFmtId="0" fontId="53" fillId="0" borderId="9" xfId="0" quotePrefix="1" applyFont="1" applyBorder="1" applyAlignment="1">
      <alignment horizontal="left" vertical="top" wrapText="1"/>
    </xf>
    <xf numFmtId="0" fontId="53" fillId="0" borderId="0" xfId="0" applyFont="1" applyAlignment="1">
      <alignment horizontal="left" vertical="top" wrapText="1"/>
    </xf>
    <xf numFmtId="0" fontId="55" fillId="0" borderId="16" xfId="0" applyFont="1" applyBorder="1"/>
    <xf numFmtId="0" fontId="55" fillId="8" borderId="4" xfId="0" applyFont="1" applyFill="1" applyBorder="1" applyAlignment="1">
      <alignment horizontal="center" wrapText="1"/>
    </xf>
    <xf numFmtId="0" fontId="55" fillId="0" borderId="0" xfId="0" applyFont="1"/>
    <xf numFmtId="0" fontId="55" fillId="7" borderId="0" xfId="0" applyFont="1" applyFill="1"/>
    <xf numFmtId="1" fontId="55" fillId="3" borderId="4" xfId="0" applyNumberFormat="1" applyFont="1" applyFill="1" applyBorder="1" applyAlignment="1">
      <alignment horizontal="center"/>
    </xf>
    <xf numFmtId="0" fontId="56" fillId="7" borderId="0" xfId="0" applyFont="1" applyFill="1"/>
    <xf numFmtId="1" fontId="45" fillId="9" borderId="4" xfId="0" applyNumberFormat="1" applyFont="1" applyFill="1" applyBorder="1" applyAlignment="1" applyProtection="1">
      <alignment horizontal="center"/>
      <protection locked="0"/>
    </xf>
    <xf numFmtId="0" fontId="55" fillId="8" borderId="4" xfId="0" applyFont="1" applyFill="1" applyBorder="1" applyAlignment="1">
      <alignment horizontal="center"/>
    </xf>
    <xf numFmtId="0" fontId="57" fillId="8" borderId="4" xfId="0" applyFont="1" applyFill="1" applyBorder="1" applyAlignment="1">
      <alignment horizontal="center" wrapText="1"/>
    </xf>
    <xf numFmtId="165" fontId="58" fillId="3" borderId="4" xfId="0" applyNumberFormat="1" applyFont="1" applyFill="1" applyBorder="1" applyAlignment="1">
      <alignment horizontal="center" vertical="center"/>
    </xf>
    <xf numFmtId="0" fontId="50" fillId="7" borderId="7" xfId="0" applyFont="1" applyFill="1" applyBorder="1" applyAlignment="1">
      <alignment horizontal="left"/>
    </xf>
    <xf numFmtId="0" fontId="50" fillId="7" borderId="12" xfId="0" applyFont="1" applyFill="1" applyBorder="1" applyAlignment="1">
      <alignment horizontal="left"/>
    </xf>
    <xf numFmtId="0" fontId="54" fillId="7" borderId="23" xfId="0" applyFont="1" applyFill="1" applyBorder="1" applyAlignment="1">
      <alignment horizontal="left"/>
    </xf>
    <xf numFmtId="164" fontId="57" fillId="15" borderId="4" xfId="0" applyNumberFormat="1" applyFont="1" applyFill="1" applyBorder="1" applyAlignment="1">
      <alignment horizontal="center" vertical="center"/>
    </xf>
    <xf numFmtId="164" fontId="57" fillId="17" borderId="4" xfId="0" applyNumberFormat="1" applyFont="1" applyFill="1" applyBorder="1" applyAlignment="1">
      <alignment horizontal="center" vertical="center"/>
    </xf>
    <xf numFmtId="0" fontId="45" fillId="7" borderId="0" xfId="0" applyFont="1" applyFill="1" applyAlignment="1">
      <alignment wrapText="1"/>
    </xf>
    <xf numFmtId="164" fontId="58" fillId="3" borderId="4" xfId="0" applyNumberFormat="1" applyFont="1" applyFill="1" applyBorder="1" applyAlignment="1">
      <alignment horizontal="center" vertical="center"/>
    </xf>
    <xf numFmtId="164" fontId="57" fillId="3" borderId="4" xfId="0" applyNumberFormat="1" applyFont="1" applyFill="1" applyBorder="1" applyAlignment="1">
      <alignment horizontal="center" vertical="center"/>
    </xf>
    <xf numFmtId="0" fontId="59" fillId="0" borderId="0" xfId="0" applyFont="1" applyAlignment="1">
      <alignment horizontal="center"/>
    </xf>
    <xf numFmtId="0" fontId="46" fillId="0" borderId="16" xfId="0" applyFont="1" applyBorder="1" applyAlignment="1">
      <alignment horizontal="center" vertical="center"/>
    </xf>
    <xf numFmtId="0" fontId="46" fillId="0" borderId="0" xfId="0" applyFont="1" applyAlignment="1">
      <alignment horizontal="center" vertical="center"/>
    </xf>
    <xf numFmtId="0" fontId="46" fillId="0" borderId="9" xfId="0" applyFont="1" applyBorder="1" applyAlignment="1">
      <alignment horizontal="center" vertical="center"/>
    </xf>
    <xf numFmtId="0" fontId="60" fillId="0" borderId="16" xfId="0" applyFont="1" applyBorder="1" applyAlignment="1">
      <alignment vertical="top" wrapText="1"/>
    </xf>
    <xf numFmtId="0" fontId="62" fillId="0" borderId="9" xfId="0" applyFont="1" applyBorder="1" applyAlignment="1">
      <alignment horizontal="left" vertical="top" wrapText="1"/>
    </xf>
    <xf numFmtId="0" fontId="45" fillId="9" borderId="4" xfId="0" applyFont="1" applyFill="1" applyBorder="1" applyAlignment="1" applyProtection="1">
      <alignment horizontal="left" vertical="center" wrapText="1" indent="1"/>
      <protection locked="0"/>
    </xf>
    <xf numFmtId="49" fontId="64" fillId="0" borderId="9" xfId="0" applyNumberFormat="1" applyFont="1" applyBorder="1" applyAlignment="1">
      <alignment horizontal="center" wrapText="1"/>
    </xf>
    <xf numFmtId="0" fontId="63" fillId="0" borderId="16" xfId="0" applyFont="1" applyBorder="1" applyAlignment="1">
      <alignment horizontal="right" vertical="center" wrapText="1" indent="1"/>
    </xf>
    <xf numFmtId="0" fontId="63" fillId="0" borderId="0" xfId="0" applyFont="1" applyAlignment="1">
      <alignment horizontal="right" vertical="center" wrapText="1" indent="1"/>
    </xf>
    <xf numFmtId="0" fontId="63" fillId="0" borderId="15" xfId="0" applyFont="1" applyBorder="1" applyAlignment="1">
      <alignment horizontal="right" vertical="center" wrapText="1" indent="1"/>
    </xf>
    <xf numFmtId="0" fontId="45" fillId="0" borderId="15" xfId="0" applyFont="1" applyBorder="1"/>
    <xf numFmtId="49" fontId="64" fillId="0" borderId="15" xfId="0" applyNumberFormat="1" applyFont="1" applyBorder="1" applyAlignment="1">
      <alignment horizontal="center" wrapText="1"/>
    </xf>
    <xf numFmtId="0" fontId="63" fillId="0" borderId="16" xfId="0" applyFont="1" applyBorder="1" applyAlignment="1">
      <alignment horizontal="right" vertical="top" wrapText="1"/>
    </xf>
    <xf numFmtId="0" fontId="66" fillId="9" borderId="4" xfId="0" applyFont="1" applyFill="1" applyBorder="1" applyAlignment="1" applyProtection="1">
      <alignment horizontal="center" vertical="center" wrapText="1"/>
      <protection locked="0"/>
    </xf>
    <xf numFmtId="0" fontId="63" fillId="0" borderId="20" xfId="0" applyFont="1" applyBorder="1" applyAlignment="1">
      <alignment horizontal="right" vertical="center" wrapText="1" indent="1"/>
    </xf>
    <xf numFmtId="0" fontId="63" fillId="0" borderId="14" xfId="0" applyFont="1" applyBorder="1" applyAlignment="1">
      <alignment horizontal="right" vertical="center" wrapText="1" indent="1"/>
    </xf>
    <xf numFmtId="49" fontId="64" fillId="0" borderId="2" xfId="0" applyNumberFormat="1" applyFont="1" applyBorder="1" applyAlignment="1">
      <alignment horizontal="center" wrapText="1"/>
    </xf>
    <xf numFmtId="0" fontId="51" fillId="0" borderId="9" xfId="0" applyFont="1" applyBorder="1" applyAlignment="1">
      <alignment horizontal="left" vertical="center" wrapText="1"/>
    </xf>
    <xf numFmtId="0" fontId="45" fillId="16" borderId="17" xfId="0" applyFont="1" applyFill="1" applyBorder="1"/>
    <xf numFmtId="0" fontId="64" fillId="16" borderId="18" xfId="0" applyFont="1" applyFill="1" applyBorder="1"/>
    <xf numFmtId="0" fontId="45" fillId="16" borderId="18" xfId="0" applyFont="1" applyFill="1" applyBorder="1"/>
    <xf numFmtId="0" fontId="45" fillId="16" borderId="19" xfId="0" applyFont="1" applyFill="1" applyBorder="1"/>
    <xf numFmtId="0" fontId="45" fillId="16" borderId="20" xfId="0" applyFont="1" applyFill="1" applyBorder="1"/>
    <xf numFmtId="0" fontId="45" fillId="16" borderId="2" xfId="0" quotePrefix="1" applyFont="1" applyFill="1" applyBorder="1" applyAlignment="1">
      <alignment horizontal="left" vertical="top" wrapText="1"/>
    </xf>
    <xf numFmtId="0" fontId="45" fillId="0" borderId="0" xfId="0" quotePrefix="1" applyFont="1" applyAlignment="1">
      <alignment horizontal="left" vertical="top" wrapText="1"/>
    </xf>
    <xf numFmtId="0" fontId="69" fillId="0" borderId="0" xfId="0" applyFont="1" applyAlignment="1">
      <alignment vertical="center"/>
    </xf>
    <xf numFmtId="0" fontId="70" fillId="7" borderId="12" xfId="0" applyFont="1" applyFill="1" applyBorder="1"/>
    <xf numFmtId="0" fontId="70" fillId="7" borderId="8" xfId="0" applyFont="1" applyFill="1" applyBorder="1"/>
    <xf numFmtId="0" fontId="50" fillId="7" borderId="21" xfId="0" applyFont="1" applyFill="1" applyBorder="1" applyAlignment="1">
      <alignment horizontal="left"/>
    </xf>
    <xf numFmtId="0" fontId="70" fillId="7" borderId="21" xfId="0" applyFont="1" applyFill="1" applyBorder="1"/>
    <xf numFmtId="0" fontId="70" fillId="7" borderId="22" xfId="0" applyFont="1" applyFill="1" applyBorder="1"/>
    <xf numFmtId="0" fontId="50" fillId="7" borderId="10" xfId="0" applyFont="1" applyFill="1" applyBorder="1" applyAlignment="1">
      <alignment horizontal="left"/>
    </xf>
    <xf numFmtId="0" fontId="50" fillId="7" borderId="13" xfId="0" applyFont="1" applyFill="1" applyBorder="1" applyAlignment="1">
      <alignment horizontal="left"/>
    </xf>
    <xf numFmtId="0" fontId="70" fillId="7" borderId="13" xfId="0" applyFont="1" applyFill="1" applyBorder="1"/>
    <xf numFmtId="0" fontId="70" fillId="7" borderId="11" xfId="0" applyFont="1" applyFill="1" applyBorder="1"/>
    <xf numFmtId="0" fontId="45" fillId="16" borderId="2" xfId="0" applyFont="1" applyFill="1" applyBorder="1"/>
    <xf numFmtId="0" fontId="43" fillId="0" borderId="0" xfId="0" applyFont="1" applyAlignment="1">
      <alignment vertical="center"/>
    </xf>
    <xf numFmtId="0" fontId="73" fillId="0" borderId="0" xfId="0" applyFont="1" applyAlignment="1">
      <alignment vertical="center"/>
    </xf>
    <xf numFmtId="0" fontId="66" fillId="0" borderId="0" xfId="0" applyFont="1"/>
    <xf numFmtId="0" fontId="74" fillId="0" borderId="0" xfId="0" applyFont="1" applyAlignment="1">
      <alignment vertical="center"/>
    </xf>
    <xf numFmtId="0" fontId="61" fillId="7" borderId="4" xfId="0" applyFont="1" applyFill="1" applyBorder="1" applyAlignment="1">
      <alignment horizontal="center" vertical="center" wrapText="1"/>
    </xf>
    <xf numFmtId="164" fontId="66" fillId="9" borderId="4" xfId="0" applyNumberFormat="1" applyFont="1" applyFill="1" applyBorder="1" applyAlignment="1" applyProtection="1">
      <alignment horizontal="center" vertical="center" wrapText="1"/>
      <protection locked="0"/>
    </xf>
    <xf numFmtId="165" fontId="51" fillId="17" borderId="4" xfId="0" applyNumberFormat="1" applyFont="1" applyFill="1" applyBorder="1" applyAlignment="1">
      <alignment horizontal="center" vertical="center" wrapText="1"/>
    </xf>
    <xf numFmtId="0" fontId="77" fillId="0" borderId="16" xfId="0" applyFont="1" applyBorder="1" applyAlignment="1">
      <alignment horizontal="center"/>
    </xf>
    <xf numFmtId="0" fontId="78" fillId="0" borderId="0" xfId="0" applyFont="1"/>
    <xf numFmtId="0" fontId="79" fillId="7" borderId="0" xfId="0" applyFont="1" applyFill="1"/>
    <xf numFmtId="0" fontId="78" fillId="7" borderId="0" xfId="0" applyFont="1" applyFill="1"/>
    <xf numFmtId="0" fontId="66" fillId="0" borderId="0" xfId="0" applyFont="1" applyAlignment="1">
      <alignment vertical="center"/>
    </xf>
    <xf numFmtId="0" fontId="61" fillId="10" borderId="4" xfId="0" applyFont="1" applyFill="1" applyBorder="1" applyAlignment="1">
      <alignment horizontal="center" vertical="center" wrapText="1"/>
    </xf>
    <xf numFmtId="164" fontId="51" fillId="17" borderId="4" xfId="0" applyNumberFormat="1" applyFont="1" applyFill="1" applyBorder="1" applyAlignment="1">
      <alignment horizontal="center" vertical="center" wrapText="1"/>
    </xf>
    <xf numFmtId="164" fontId="51" fillId="15" borderId="4" xfId="0" applyNumberFormat="1" applyFont="1" applyFill="1" applyBorder="1" applyAlignment="1">
      <alignment horizontal="center" vertical="center" wrapText="1"/>
    </xf>
    <xf numFmtId="0" fontId="51" fillId="0" borderId="0" xfId="0" applyFont="1" applyAlignment="1">
      <alignment horizontal="left" vertical="center" wrapText="1" indent="1"/>
    </xf>
    <xf numFmtId="0" fontId="66" fillId="0" borderId="14" xfId="0" applyFont="1" applyBorder="1" applyAlignment="1">
      <alignment horizontal="center" vertical="center" wrapText="1"/>
    </xf>
    <xf numFmtId="164" fontId="51" fillId="9" borderId="4" xfId="0" applyNumberFormat="1" applyFont="1" applyFill="1" applyBorder="1" applyAlignment="1" applyProtection="1">
      <alignment horizontal="center" vertical="center" wrapText="1"/>
      <protection locked="0"/>
    </xf>
    <xf numFmtId="0" fontId="88" fillId="0" borderId="14" xfId="0" applyFont="1" applyBorder="1" applyAlignment="1">
      <alignment vertical="center"/>
    </xf>
    <xf numFmtId="164" fontId="51" fillId="11" borderId="4" xfId="0" applyNumberFormat="1" applyFont="1" applyFill="1" applyBorder="1" applyAlignment="1" applyProtection="1">
      <alignment horizontal="center" vertical="top" wrapText="1"/>
      <protection locked="0"/>
    </xf>
    <xf numFmtId="0" fontId="45" fillId="0" borderId="0" xfId="0" applyFont="1" applyProtection="1">
      <protection locked="0"/>
    </xf>
    <xf numFmtId="164" fontId="51" fillId="19" borderId="4" xfId="0" applyNumberFormat="1"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30" fillId="9" borderId="4" xfId="0" applyFont="1" applyFill="1" applyBorder="1" applyAlignment="1" applyProtection="1">
      <alignment horizontal="center" vertical="center" wrapText="1"/>
      <protection locked="0"/>
    </xf>
    <xf numFmtId="0" fontId="30" fillId="9" borderId="4" xfId="0" applyFont="1" applyFill="1" applyBorder="1" applyAlignment="1" applyProtection="1">
      <alignment horizontal="left" vertical="center" wrapText="1"/>
      <protection locked="0"/>
    </xf>
    <xf numFmtId="164" fontId="30" fillId="9" borderId="4" xfId="0" applyNumberFormat="1" applyFont="1" applyFill="1" applyBorder="1" applyAlignment="1" applyProtection="1">
      <alignment horizontal="center" vertical="center" wrapText="1"/>
      <protection locked="0"/>
    </xf>
    <xf numFmtId="0" fontId="89" fillId="9" borderId="4" xfId="0" applyFont="1" applyFill="1" applyBorder="1" applyAlignment="1" applyProtection="1">
      <alignment horizontal="left" vertical="center" wrapText="1"/>
      <protection locked="0"/>
    </xf>
    <xf numFmtId="0" fontId="42" fillId="0" borderId="0" xfId="0" applyFont="1" applyAlignment="1">
      <alignment vertical="center"/>
    </xf>
    <xf numFmtId="0" fontId="62" fillId="0" borderId="0" xfId="0" applyFont="1" applyAlignment="1">
      <alignment wrapText="1"/>
    </xf>
    <xf numFmtId="0" fontId="93" fillId="7" borderId="0" xfId="0" applyFont="1" applyFill="1"/>
    <xf numFmtId="0" fontId="93" fillId="0" borderId="0" xfId="0" applyFont="1"/>
    <xf numFmtId="0" fontId="94" fillId="0" borderId="0" xfId="0" applyFont="1" applyAlignment="1">
      <alignment horizontal="center" vertical="top" wrapText="1"/>
    </xf>
    <xf numFmtId="0" fontId="94" fillId="0" borderId="9" xfId="0" applyFont="1" applyBorder="1" applyAlignment="1">
      <alignment horizontal="center" vertical="top" wrapText="1"/>
    </xf>
    <xf numFmtId="0" fontId="64" fillId="0" borderId="0" xfId="0" applyFont="1" applyAlignment="1">
      <alignment wrapText="1"/>
    </xf>
    <xf numFmtId="0" fontId="95" fillId="0" borderId="16" xfId="0" applyFont="1" applyBorder="1"/>
    <xf numFmtId="0" fontId="63" fillId="0" borderId="0" xfId="0" applyFont="1" applyAlignment="1">
      <alignment horizontal="right" wrapText="1" indent="1"/>
    </xf>
    <xf numFmtId="0" fontId="45" fillId="11" borderId="4" xfId="0" applyFont="1" applyFill="1" applyBorder="1" applyAlignment="1">
      <alignment horizontal="left" vertical="center" wrapText="1" indent="1"/>
    </xf>
    <xf numFmtId="0" fontId="95" fillId="0" borderId="9" xfId="0" applyFont="1" applyBorder="1"/>
    <xf numFmtId="0" fontId="63" fillId="0" borderId="0" xfId="0" applyFont="1" applyAlignment="1">
      <alignment wrapText="1"/>
    </xf>
    <xf numFmtId="0" fontId="95" fillId="7" borderId="0" xfId="0" applyFont="1" applyFill="1"/>
    <xf numFmtId="0" fontId="95" fillId="0" borderId="0" xfId="0" applyFont="1"/>
    <xf numFmtId="0" fontId="63" fillId="0" borderId="0" xfId="0" applyFont="1" applyAlignment="1">
      <alignment horizontal="center" wrapText="1"/>
    </xf>
    <xf numFmtId="0" fontId="64" fillId="0" borderId="14" xfId="0" applyFont="1" applyBorder="1" applyAlignment="1">
      <alignment horizontal="right" wrapText="1" indent="1"/>
    </xf>
    <xf numFmtId="0" fontId="66" fillId="0" borderId="14" xfId="0" applyFont="1" applyBorder="1" applyAlignment="1">
      <alignment horizontal="left" wrapText="1"/>
    </xf>
    <xf numFmtId="0" fontId="64" fillId="0" borderId="0" xfId="0" applyFont="1" applyAlignment="1">
      <alignment horizontal="center" wrapText="1"/>
    </xf>
    <xf numFmtId="0" fontId="63" fillId="0" borderId="0" xfId="0" applyFont="1" applyAlignment="1">
      <alignment horizontal="right" indent="1"/>
    </xf>
    <xf numFmtId="0" fontId="62" fillId="0" borderId="0" xfId="0" applyFont="1"/>
    <xf numFmtId="0" fontId="61" fillId="7" borderId="4" xfId="0" applyFont="1" applyFill="1" applyBorder="1" applyAlignment="1">
      <alignment horizontal="left" vertical="center" wrapText="1" indent="1"/>
    </xf>
    <xf numFmtId="0" fontId="96" fillId="0" borderId="4" xfId="0" applyFont="1" applyBorder="1" applyAlignment="1">
      <alignment horizontal="left" vertical="center" wrapText="1" indent="2"/>
    </xf>
    <xf numFmtId="164" fontId="96" fillId="17" borderId="4" xfId="0" applyNumberFormat="1" applyFont="1" applyFill="1" applyBorder="1" applyAlignment="1">
      <alignment horizontal="center" vertical="center" wrapText="1"/>
    </xf>
    <xf numFmtId="0" fontId="65" fillId="0" borderId="4" xfId="0" applyFont="1" applyBorder="1" applyAlignment="1">
      <alignment horizontal="left" vertical="center" wrapText="1" indent="2"/>
    </xf>
    <xf numFmtId="164" fontId="65" fillId="6" borderId="4" xfId="0" applyNumberFormat="1" applyFont="1" applyFill="1" applyBorder="1" applyAlignment="1">
      <alignment horizontal="center" vertical="center" wrapText="1"/>
    </xf>
    <xf numFmtId="0" fontId="97" fillId="0" borderId="4" xfId="0" applyFont="1" applyBorder="1" applyAlignment="1">
      <alignment horizontal="left" vertical="center" wrapText="1" indent="2"/>
    </xf>
    <xf numFmtId="164" fontId="97" fillId="20" borderId="4" xfId="0" applyNumberFormat="1" applyFont="1" applyFill="1" applyBorder="1" applyAlignment="1">
      <alignment horizontal="center" vertical="center" wrapText="1"/>
    </xf>
    <xf numFmtId="0" fontId="22" fillId="0" borderId="0" xfId="1" applyFont="1" applyBorder="1" applyAlignment="1">
      <alignment horizontal="left" vertical="top" wrapText="1" indent="1"/>
    </xf>
    <xf numFmtId="0" fontId="21" fillId="0" borderId="9" xfId="0" applyFont="1" applyBorder="1" applyAlignment="1">
      <alignment horizontal="left" vertical="top" wrapText="1" indent="1"/>
    </xf>
    <xf numFmtId="0" fontId="21" fillId="0" borderId="0" xfId="0" quotePrefix="1" applyFont="1" applyAlignment="1">
      <alignment horizontal="left" wrapText="1" indent="1"/>
    </xf>
    <xf numFmtId="0" fontId="21" fillId="0" borderId="9" xfId="0" applyFont="1" applyBorder="1" applyAlignment="1">
      <alignment horizontal="left" wrapText="1" indent="1"/>
    </xf>
    <xf numFmtId="0" fontId="22" fillId="0" borderId="14" xfId="1" applyFont="1" applyBorder="1" applyAlignment="1">
      <alignment horizontal="left" vertical="top" wrapText="1" indent="1"/>
    </xf>
    <xf numFmtId="0" fontId="21" fillId="0" borderId="2" xfId="0" applyFont="1" applyBorder="1" applyAlignment="1">
      <alignment horizontal="left" vertical="top" wrapText="1" indent="1"/>
    </xf>
    <xf numFmtId="0" fontId="46" fillId="4" borderId="17" xfId="0" applyFont="1" applyFill="1" applyBorder="1" applyAlignment="1">
      <alignment horizontal="center" vertical="center"/>
    </xf>
    <xf numFmtId="0" fontId="46" fillId="4" borderId="18" xfId="0" applyFont="1" applyFill="1" applyBorder="1" applyAlignment="1">
      <alignment horizontal="center" vertical="center"/>
    </xf>
    <xf numFmtId="0" fontId="46" fillId="4" borderId="19" xfId="0" applyFont="1" applyFill="1" applyBorder="1" applyAlignment="1">
      <alignment horizontal="center" vertical="center"/>
    </xf>
    <xf numFmtId="0" fontId="59" fillId="0" borderId="0" xfId="0" applyFont="1" applyAlignment="1">
      <alignment horizontal="center"/>
    </xf>
    <xf numFmtId="0" fontId="51" fillId="0" borderId="0" xfId="0" applyFont="1" applyAlignment="1">
      <alignment horizontal="left" vertical="top" wrapText="1" indent="1"/>
    </xf>
    <xf numFmtId="0" fontId="51" fillId="0" borderId="9" xfId="0" applyFont="1" applyBorder="1" applyAlignment="1">
      <alignment horizontal="left" vertical="top" wrapText="1" indent="1"/>
    </xf>
    <xf numFmtId="0" fontId="21" fillId="0" borderId="0" xfId="0" applyFont="1" applyAlignment="1">
      <alignment horizontal="left" vertical="top" wrapText="1" indent="1"/>
    </xf>
    <xf numFmtId="0" fontId="23" fillId="0" borderId="4" xfId="0" applyFont="1" applyBorder="1" applyAlignment="1">
      <alignment horizontal="left" vertical="center" wrapText="1" indent="1"/>
    </xf>
    <xf numFmtId="0" fontId="45" fillId="9" borderId="4" xfId="0" applyFont="1" applyFill="1" applyBorder="1" applyAlignment="1" applyProtection="1">
      <alignment horizontal="left" vertical="center" wrapText="1" indent="1"/>
      <protection locked="0"/>
    </xf>
    <xf numFmtId="0" fontId="61" fillId="14" borderId="4" xfId="0" applyFont="1" applyFill="1" applyBorder="1" applyAlignment="1">
      <alignment vertical="top" wrapText="1"/>
    </xf>
    <xf numFmtId="0" fontId="65" fillId="0" borderId="21" xfId="0" quotePrefix="1" applyFont="1" applyBorder="1" applyAlignment="1">
      <alignment horizontal="left" vertical="top" wrapText="1"/>
    </xf>
    <xf numFmtId="0" fontId="65" fillId="0" borderId="21" xfId="0" applyFont="1" applyBorder="1" applyAlignment="1">
      <alignment horizontal="left" vertical="top"/>
    </xf>
    <xf numFmtId="0" fontId="61" fillId="12" borderId="4" xfId="0" applyFont="1" applyFill="1" applyBorder="1" applyAlignment="1">
      <alignment vertical="top" wrapText="1"/>
    </xf>
    <xf numFmtId="0" fontId="12" fillId="0" borderId="0" xfId="0" quotePrefix="1" applyFont="1" applyAlignment="1">
      <alignment horizontal="left" vertical="top" wrapText="1"/>
    </xf>
    <xf numFmtId="0" fontId="16" fillId="13" borderId="10" xfId="0" applyFont="1" applyFill="1" applyBorder="1" applyAlignment="1">
      <alignment horizontal="center" wrapText="1"/>
    </xf>
    <xf numFmtId="0" fontId="16" fillId="13" borderId="11" xfId="0" applyFont="1" applyFill="1" applyBorder="1" applyAlignment="1">
      <alignment horizontal="center" wrapText="1"/>
    </xf>
    <xf numFmtId="0" fontId="6" fillId="0" borderId="0" xfId="0" applyFont="1" applyAlignment="1">
      <alignment horizontal="center" vertical="center" wrapText="1"/>
    </xf>
    <xf numFmtId="0" fontId="7" fillId="4" borderId="17"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5" fillId="0" borderId="0" xfId="0" quotePrefix="1" applyFont="1" applyAlignment="1">
      <alignment horizontal="left" vertical="top" wrapText="1"/>
    </xf>
    <xf numFmtId="0" fontId="9" fillId="7" borderId="4" xfId="0" applyFont="1" applyFill="1" applyBorder="1" applyAlignment="1">
      <alignment horizontal="left" vertical="center" wrapText="1"/>
    </xf>
    <xf numFmtId="0" fontId="43" fillId="0" borderId="13" xfId="0" applyFont="1" applyBorder="1" applyAlignment="1">
      <alignment horizontal="left" vertical="center"/>
    </xf>
    <xf numFmtId="0" fontId="43" fillId="0" borderId="11" xfId="0" applyFont="1" applyBorder="1" applyAlignment="1">
      <alignment horizontal="left" vertical="center"/>
    </xf>
    <xf numFmtId="0" fontId="44" fillId="8" borderId="10" xfId="0" applyFont="1" applyFill="1" applyBorder="1" applyAlignment="1">
      <alignment horizontal="right" vertical="center"/>
    </xf>
    <xf numFmtId="0" fontId="44" fillId="8" borderId="13" xfId="0" applyFont="1" applyFill="1" applyBorder="1" applyAlignment="1">
      <alignment horizontal="right" vertical="center"/>
    </xf>
    <xf numFmtId="0" fontId="43" fillId="0" borderId="10" xfId="0" applyFont="1" applyBorder="1" applyAlignment="1">
      <alignment horizontal="left" vertical="center"/>
    </xf>
    <xf numFmtId="0" fontId="42" fillId="0" borderId="0" xfId="0" applyFont="1" applyAlignment="1">
      <alignment horizontal="center" vertical="center"/>
    </xf>
    <xf numFmtId="0" fontId="41" fillId="0" borderId="0" xfId="0" applyFont="1" applyAlignment="1">
      <alignment horizontal="center" vertical="center" wrapText="1"/>
    </xf>
    <xf numFmtId="0" fontId="40" fillId="0" borderId="0" xfId="0" applyFont="1" applyAlignment="1">
      <alignment horizontal="center" vertical="center" wrapText="1"/>
    </xf>
    <xf numFmtId="0" fontId="52" fillId="9" borderId="4" xfId="0" applyFont="1" applyFill="1" applyBorder="1" applyAlignment="1" applyProtection="1">
      <alignment horizontal="left" vertical="top" wrapText="1"/>
      <protection locked="0"/>
    </xf>
    <xf numFmtId="164" fontId="51" fillId="9" borderId="4" xfId="0" applyNumberFormat="1" applyFont="1" applyFill="1" applyBorder="1" applyAlignment="1" applyProtection="1">
      <alignment horizontal="center" vertical="center"/>
      <protection locked="0"/>
    </xf>
    <xf numFmtId="0" fontId="50" fillId="7" borderId="4"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55" fillId="8" borderId="7" xfId="0" applyFont="1" applyFill="1" applyBorder="1" applyAlignment="1">
      <alignment horizontal="left"/>
    </xf>
    <xf numFmtId="0" fontId="55" fillId="8" borderId="8" xfId="0" applyFont="1" applyFill="1" applyBorder="1" applyAlignment="1">
      <alignment horizontal="left"/>
    </xf>
    <xf numFmtId="0" fontId="55" fillId="8" borderId="23" xfId="0" applyFont="1" applyFill="1" applyBorder="1" applyAlignment="1">
      <alignment horizontal="left"/>
    </xf>
    <xf numFmtId="0" fontId="55" fillId="8" borderId="22" xfId="0" applyFont="1" applyFill="1" applyBorder="1" applyAlignment="1">
      <alignment horizontal="left"/>
    </xf>
    <xf numFmtId="0" fontId="50" fillId="7" borderId="7" xfId="0" applyFont="1" applyFill="1" applyBorder="1" applyAlignment="1">
      <alignment horizontal="left"/>
    </xf>
    <xf numFmtId="0" fontId="50" fillId="7" borderId="12" xfId="0" applyFont="1" applyFill="1" applyBorder="1" applyAlignment="1">
      <alignment horizontal="left"/>
    </xf>
    <xf numFmtId="0" fontId="50" fillId="7" borderId="8" xfId="0" applyFont="1" applyFill="1" applyBorder="1" applyAlignment="1">
      <alignment horizontal="left"/>
    </xf>
    <xf numFmtId="0" fontId="54" fillId="7" borderId="23" xfId="0" applyFont="1" applyFill="1" applyBorder="1" applyAlignment="1">
      <alignment horizontal="left"/>
    </xf>
    <xf numFmtId="0" fontId="54" fillId="7" borderId="21" xfId="0" applyFont="1" applyFill="1" applyBorder="1" applyAlignment="1">
      <alignment horizontal="left"/>
    </xf>
    <xf numFmtId="0" fontId="54" fillId="7" borderId="22" xfId="0" applyFont="1" applyFill="1" applyBorder="1" applyAlignment="1">
      <alignment horizontal="left"/>
    </xf>
    <xf numFmtId="0" fontId="50" fillId="7" borderId="4" xfId="0" applyFont="1" applyFill="1" applyBorder="1" applyAlignment="1">
      <alignment horizontal="left" vertical="top"/>
    </xf>
    <xf numFmtId="0" fontId="50" fillId="7" borderId="5" xfId="0" applyFont="1" applyFill="1" applyBorder="1" applyAlignment="1">
      <alignment horizontal="left"/>
    </xf>
    <xf numFmtId="0" fontId="54" fillId="7" borderId="6" xfId="0" applyFont="1" applyFill="1" applyBorder="1" applyAlignment="1">
      <alignment horizontal="left"/>
    </xf>
    <xf numFmtId="0" fontId="53" fillId="0" borderId="0" xfId="0" quotePrefix="1" applyFont="1" applyAlignment="1">
      <alignment horizontal="left" vertical="top" wrapText="1"/>
    </xf>
    <xf numFmtId="0" fontId="55" fillId="8" borderId="10" xfId="0" applyFont="1" applyFill="1" applyBorder="1" applyAlignment="1">
      <alignment horizontal="center"/>
    </xf>
    <xf numFmtId="0" fontId="55" fillId="8" borderId="11" xfId="0" applyFont="1" applyFill="1" applyBorder="1" applyAlignment="1">
      <alignment horizontal="center"/>
    </xf>
    <xf numFmtId="0" fontId="50" fillId="7" borderId="4" xfId="0" applyFont="1" applyFill="1" applyBorder="1" applyAlignment="1">
      <alignment horizontal="left"/>
    </xf>
    <xf numFmtId="0" fontId="55" fillId="0" borderId="10" xfId="0" applyFont="1" applyBorder="1" applyAlignment="1">
      <alignment horizontal="left"/>
    </xf>
    <xf numFmtId="0" fontId="55" fillId="0" borderId="11" xfId="0" applyFont="1" applyBorder="1" applyAlignment="1">
      <alignment horizontal="left"/>
    </xf>
    <xf numFmtId="0" fontId="45" fillId="0" borderId="10" xfId="0" applyFont="1" applyBorder="1" applyAlignment="1">
      <alignment wrapText="1"/>
    </xf>
    <xf numFmtId="0" fontId="45" fillId="0" borderId="11" xfId="0" applyFont="1" applyBorder="1" applyAlignment="1">
      <alignment wrapText="1"/>
    </xf>
    <xf numFmtId="0" fontId="55" fillId="8" borderId="10" xfId="0" applyFont="1" applyFill="1" applyBorder="1" applyAlignment="1">
      <alignment horizontal="left"/>
    </xf>
    <xf numFmtId="0" fontId="55" fillId="8" borderId="11" xfId="0" applyFont="1" applyFill="1" applyBorder="1" applyAlignment="1">
      <alignment horizontal="left"/>
    </xf>
    <xf numFmtId="0" fontId="45" fillId="16" borderId="14" xfId="0" quotePrefix="1" applyFont="1" applyFill="1" applyBorder="1" applyAlignment="1">
      <alignment horizontal="left" vertical="top" wrapText="1"/>
    </xf>
    <xf numFmtId="0" fontId="45" fillId="16" borderId="2" xfId="0" quotePrefix="1" applyFont="1" applyFill="1" applyBorder="1" applyAlignment="1">
      <alignment horizontal="left" vertical="top" wrapText="1"/>
    </xf>
    <xf numFmtId="0" fontId="46" fillId="4" borderId="1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0" fillId="0" borderId="0" xfId="0" applyFont="1" applyAlignment="1">
      <alignment vertical="center"/>
    </xf>
    <xf numFmtId="0" fontId="65" fillId="0" borderId="10" xfId="0" applyFont="1" applyBorder="1" applyAlignment="1">
      <alignment horizontal="left" vertical="center" wrapText="1" indent="1"/>
    </xf>
    <xf numFmtId="0" fontId="65" fillId="0" borderId="11" xfId="0" applyFont="1" applyBorder="1" applyAlignment="1">
      <alignment horizontal="left" vertical="center" wrapText="1" indent="1"/>
    </xf>
    <xf numFmtId="0" fontId="24" fillId="0" borderId="13" xfId="0" applyFont="1" applyBorder="1" applyAlignment="1">
      <alignment horizontal="left" vertical="center"/>
    </xf>
    <xf numFmtId="0" fontId="24" fillId="0" borderId="11" xfId="0" applyFont="1" applyBorder="1" applyAlignment="1">
      <alignment horizontal="left" vertical="center"/>
    </xf>
    <xf numFmtId="0" fontId="24" fillId="0" borderId="13" xfId="0" applyFont="1" applyBorder="1" applyAlignment="1">
      <alignment vertical="center"/>
    </xf>
    <xf numFmtId="0" fontId="24" fillId="0" borderId="11" xfId="0" applyFont="1" applyBorder="1" applyAlignment="1">
      <alignment vertical="center"/>
    </xf>
    <xf numFmtId="0" fontId="61" fillId="7" borderId="24" xfId="0" applyFont="1" applyFill="1" applyBorder="1" applyAlignment="1">
      <alignment horizontal="center" vertical="center" wrapText="1"/>
    </xf>
    <xf numFmtId="0" fontId="61" fillId="7" borderId="0" xfId="0" applyFont="1" applyFill="1" applyAlignment="1">
      <alignment horizontal="center" vertical="center" wrapText="1"/>
    </xf>
    <xf numFmtId="0" fontId="52" fillId="9" borderId="10" xfId="0" applyFont="1" applyFill="1" applyBorder="1" applyAlignment="1" applyProtection="1">
      <alignment horizontal="left" vertical="center" wrapText="1"/>
      <protection locked="0"/>
    </xf>
    <xf numFmtId="0" fontId="52" fillId="9" borderId="11" xfId="0" applyFont="1" applyFill="1" applyBorder="1" applyAlignment="1" applyProtection="1">
      <alignment horizontal="left" vertical="center" wrapText="1"/>
      <protection locked="0"/>
    </xf>
    <xf numFmtId="165" fontId="51" fillId="10" borderId="7" xfId="0" applyNumberFormat="1" applyFont="1" applyFill="1" applyBorder="1" applyAlignment="1">
      <alignment vertical="center" wrapText="1"/>
    </xf>
    <xf numFmtId="165" fontId="51" fillId="10" borderId="12" xfId="0" applyNumberFormat="1" applyFont="1" applyFill="1" applyBorder="1" applyAlignment="1">
      <alignment vertical="center" wrapText="1"/>
    </xf>
    <xf numFmtId="0" fontId="61" fillId="7" borderId="10" xfId="0" applyFont="1" applyFill="1" applyBorder="1" applyAlignment="1">
      <alignment horizontal="left" vertical="center" wrapText="1" indent="1"/>
    </xf>
    <xf numFmtId="0" fontId="61" fillId="7" borderId="11" xfId="0" applyFont="1" applyFill="1" applyBorder="1" applyAlignment="1">
      <alignment horizontal="left" vertical="center" wrapText="1" indent="1"/>
    </xf>
    <xf numFmtId="0" fontId="61" fillId="10" borderId="10" xfId="0" applyFont="1" applyFill="1" applyBorder="1" applyAlignment="1">
      <alignment horizontal="left" vertical="center" wrapText="1" indent="1"/>
    </xf>
    <xf numFmtId="0" fontId="61" fillId="10" borderId="11" xfId="0" applyFont="1" applyFill="1" applyBorder="1" applyAlignment="1">
      <alignment horizontal="left" vertical="center" wrapText="1" indent="1"/>
    </xf>
    <xf numFmtId="164" fontId="51" fillId="10" borderId="10" xfId="0" applyNumberFormat="1" applyFont="1" applyFill="1" applyBorder="1" applyAlignment="1">
      <alignment vertical="center" wrapText="1"/>
    </xf>
    <xf numFmtId="164" fontId="51" fillId="10" borderId="11" xfId="0" applyNumberFormat="1" applyFont="1" applyFill="1" applyBorder="1" applyAlignment="1">
      <alignment vertical="center" wrapText="1"/>
    </xf>
    <xf numFmtId="0" fontId="80" fillId="0" borderId="10" xfId="0" applyFont="1" applyBorder="1" applyAlignment="1">
      <alignment horizontal="left" vertical="center" wrapText="1" indent="1"/>
    </xf>
    <xf numFmtId="0" fontId="80" fillId="0" borderId="11" xfId="0" applyFont="1" applyBorder="1" applyAlignment="1">
      <alignment horizontal="left" vertical="center" wrapText="1" indent="1"/>
    </xf>
    <xf numFmtId="0" fontId="51" fillId="0" borderId="10" xfId="0" applyFont="1" applyBorder="1" applyAlignment="1">
      <alignment horizontal="left" vertical="center" wrapText="1" indent="1"/>
    </xf>
    <xf numFmtId="0" fontId="51" fillId="0" borderId="11" xfId="0" applyFont="1" applyBorder="1" applyAlignment="1">
      <alignment horizontal="left" vertical="center" wrapText="1" indent="1"/>
    </xf>
    <xf numFmtId="49" fontId="52" fillId="9" borderId="10" xfId="0" applyNumberFormat="1" applyFont="1" applyFill="1" applyBorder="1" applyAlignment="1" applyProtection="1">
      <alignment horizontal="left" vertical="center" wrapText="1"/>
      <protection locked="0"/>
    </xf>
    <xf numFmtId="49" fontId="52" fillId="9" borderId="11" xfId="0" applyNumberFormat="1" applyFont="1" applyFill="1" applyBorder="1" applyAlignment="1" applyProtection="1">
      <alignment horizontal="left" vertical="center" wrapText="1"/>
      <protection locked="0"/>
    </xf>
    <xf numFmtId="0" fontId="28" fillId="7" borderId="0" xfId="0" applyFont="1" applyFill="1" applyAlignment="1">
      <alignment vertical="center" wrapText="1"/>
    </xf>
    <xf numFmtId="0" fontId="28" fillId="7" borderId="25" xfId="0" applyFont="1" applyFill="1" applyBorder="1" applyAlignment="1">
      <alignment vertical="center" wrapText="1"/>
    </xf>
    <xf numFmtId="0" fontId="76" fillId="0" borderId="0" xfId="0" applyFont="1" applyAlignment="1">
      <alignment horizontal="center" vertical="center" wrapText="1"/>
    </xf>
    <xf numFmtId="0" fontId="46" fillId="4" borderId="17" xfId="0" applyFont="1" applyFill="1" applyBorder="1" applyAlignment="1">
      <alignment horizontal="center"/>
    </xf>
    <xf numFmtId="0" fontId="46" fillId="4" borderId="18" xfId="0" applyFont="1" applyFill="1" applyBorder="1" applyAlignment="1">
      <alignment horizontal="center"/>
    </xf>
    <xf numFmtId="0" fontId="46" fillId="4" borderId="19" xfId="0" applyFont="1" applyFill="1" applyBorder="1" applyAlignment="1">
      <alignment horizontal="center"/>
    </xf>
    <xf numFmtId="49" fontId="83" fillId="9" borderId="10" xfId="0" applyNumberFormat="1" applyFont="1" applyFill="1" applyBorder="1" applyAlignment="1" applyProtection="1">
      <alignment horizontal="left" vertical="top" wrapText="1"/>
      <protection locked="0"/>
    </xf>
    <xf numFmtId="49" fontId="83" fillId="9" borderId="13" xfId="0" applyNumberFormat="1" applyFont="1" applyFill="1" applyBorder="1" applyAlignment="1" applyProtection="1">
      <alignment horizontal="left" vertical="top" wrapText="1"/>
      <protection locked="0"/>
    </xf>
    <xf numFmtId="49" fontId="83" fillId="9" borderId="11" xfId="0" applyNumberFormat="1" applyFont="1" applyFill="1" applyBorder="1" applyAlignment="1" applyProtection="1">
      <alignment horizontal="left" vertical="top" wrapText="1"/>
      <protection locked="0"/>
    </xf>
    <xf numFmtId="0" fontId="39" fillId="0" borderId="0" xfId="0" applyFont="1" applyAlignment="1">
      <alignment horizontal="left" wrapText="1"/>
    </xf>
    <xf numFmtId="0" fontId="39" fillId="0" borderId="9" xfId="0" applyFont="1" applyBorder="1" applyAlignment="1">
      <alignment horizontal="left" wrapText="1"/>
    </xf>
    <xf numFmtId="0" fontId="61" fillId="10" borderId="10" xfId="0" applyFont="1" applyFill="1" applyBorder="1" applyAlignment="1">
      <alignment horizontal="center" vertical="center" wrapText="1"/>
    </xf>
    <xf numFmtId="0" fontId="61" fillId="10" borderId="11" xfId="0" applyFont="1" applyFill="1" applyBorder="1" applyAlignment="1">
      <alignment horizontal="center" vertical="center" wrapText="1"/>
    </xf>
    <xf numFmtId="0" fontId="52" fillId="9" borderId="23" xfId="0" applyFont="1" applyFill="1" applyBorder="1" applyAlignment="1" applyProtection="1">
      <alignment horizontal="left" vertical="top" wrapText="1"/>
      <protection locked="0"/>
    </xf>
    <xf numFmtId="0" fontId="52" fillId="9" borderId="21" xfId="0" applyFont="1" applyFill="1" applyBorder="1" applyAlignment="1" applyProtection="1">
      <alignment horizontal="left" vertical="top" wrapText="1"/>
      <protection locked="0"/>
    </xf>
    <xf numFmtId="0" fontId="52" fillId="9" borderId="22" xfId="0" applyFont="1" applyFill="1" applyBorder="1" applyAlignment="1" applyProtection="1">
      <alignment horizontal="left" vertical="top" wrapText="1"/>
      <protection locked="0"/>
    </xf>
    <xf numFmtId="164" fontId="51" fillId="10" borderId="7" xfId="0" applyNumberFormat="1" applyFont="1" applyFill="1" applyBorder="1" applyAlignment="1">
      <alignment vertical="center" wrapText="1"/>
    </xf>
    <xf numFmtId="164" fontId="51" fillId="10" borderId="12" xfId="0" applyNumberFormat="1" applyFont="1" applyFill="1" applyBorder="1" applyAlignment="1">
      <alignment vertical="center" wrapText="1"/>
    </xf>
    <xf numFmtId="0" fontId="50" fillId="7" borderId="7" xfId="0" applyFont="1" applyFill="1" applyBorder="1" applyAlignment="1">
      <alignment horizontal="left" vertical="center" wrapText="1"/>
    </xf>
    <xf numFmtId="0" fontId="50" fillId="7" borderId="12" xfId="0" applyFont="1" applyFill="1" applyBorder="1" applyAlignment="1">
      <alignment horizontal="left" vertical="center" wrapText="1"/>
    </xf>
    <xf numFmtId="0" fontId="50" fillId="7" borderId="8" xfId="0" applyFont="1" applyFill="1" applyBorder="1" applyAlignment="1">
      <alignment horizontal="left" vertical="center" wrapText="1"/>
    </xf>
    <xf numFmtId="0" fontId="42" fillId="0" borderId="0" xfId="0" applyFont="1" applyAlignment="1">
      <alignment horizontal="center" vertical="center" wrapText="1"/>
    </xf>
    <xf numFmtId="0" fontId="61" fillId="10" borderId="24" xfId="0" applyFont="1" applyFill="1" applyBorder="1" applyAlignment="1">
      <alignment horizontal="center" vertical="center" wrapText="1"/>
    </xf>
    <xf numFmtId="0" fontId="61" fillId="10" borderId="0" xfId="0" applyFont="1" applyFill="1" applyAlignment="1">
      <alignment horizontal="center" vertical="center" wrapText="1"/>
    </xf>
    <xf numFmtId="0" fontId="85" fillId="0" borderId="12" xfId="0" applyFont="1" applyBorder="1" applyAlignment="1">
      <alignment horizontal="left" wrapText="1"/>
    </xf>
    <xf numFmtId="0" fontId="71" fillId="10" borderId="10" xfId="0" applyFont="1" applyFill="1" applyBorder="1" applyAlignment="1">
      <alignment horizontal="right" vertical="center" wrapText="1" indent="1"/>
    </xf>
    <xf numFmtId="0" fontId="71" fillId="10" borderId="11" xfId="0" applyFont="1" applyFill="1" applyBorder="1" applyAlignment="1">
      <alignment horizontal="right" vertical="center" wrapText="1" indent="1"/>
    </xf>
    <xf numFmtId="164" fontId="64" fillId="17" borderId="10" xfId="0" applyNumberFormat="1" applyFont="1" applyFill="1" applyBorder="1" applyAlignment="1">
      <alignment horizontal="center" vertical="center" wrapText="1"/>
    </xf>
    <xf numFmtId="164" fontId="64" fillId="17" borderId="13" xfId="0" applyNumberFormat="1" applyFont="1" applyFill="1" applyBorder="1" applyAlignment="1">
      <alignment horizontal="center" vertical="center" wrapText="1"/>
    </xf>
    <xf numFmtId="164" fontId="64" fillId="17" borderId="11" xfId="0" applyNumberFormat="1" applyFont="1" applyFill="1" applyBorder="1" applyAlignment="1">
      <alignment horizontal="center" vertical="center" wrapText="1"/>
    </xf>
    <xf numFmtId="0" fontId="46" fillId="10" borderId="10"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46" fillId="10" borderId="11" xfId="0" applyFont="1" applyFill="1" applyBorder="1" applyAlignment="1">
      <alignment horizontal="center" vertical="center" wrapText="1"/>
    </xf>
    <xf numFmtId="49" fontId="55" fillId="9" borderId="10" xfId="0" applyNumberFormat="1" applyFont="1" applyFill="1" applyBorder="1" applyAlignment="1" applyProtection="1">
      <alignment horizontal="center" vertical="center" wrapText="1"/>
      <protection locked="0"/>
    </xf>
    <xf numFmtId="49" fontId="55" fillId="9" borderId="11" xfId="0" applyNumberFormat="1" applyFont="1" applyFill="1" applyBorder="1" applyAlignment="1" applyProtection="1">
      <alignment horizontal="center" vertical="center" wrapText="1"/>
      <protection locked="0"/>
    </xf>
    <xf numFmtId="0" fontId="31" fillId="0" borderId="10" xfId="0" applyFont="1" applyBorder="1" applyAlignment="1">
      <alignment horizontal="left" vertical="center" wrapText="1" indent="1"/>
    </xf>
    <xf numFmtId="0" fontId="31" fillId="0" borderId="11" xfId="0" applyFont="1" applyBorder="1" applyAlignment="1">
      <alignment horizontal="left" vertical="center" wrapText="1" indent="1"/>
    </xf>
    <xf numFmtId="49" fontId="66" fillId="9" borderId="10" xfId="0" applyNumberFormat="1" applyFont="1" applyFill="1" applyBorder="1" applyAlignment="1" applyProtection="1">
      <alignment horizontal="center" vertical="center" wrapText="1"/>
      <protection locked="0"/>
    </xf>
    <xf numFmtId="49" fontId="66" fillId="9" borderId="11" xfId="0" applyNumberFormat="1" applyFont="1" applyFill="1" applyBorder="1" applyAlignment="1" applyProtection="1">
      <alignment horizontal="center" vertical="center" wrapText="1"/>
      <protection locked="0"/>
    </xf>
    <xf numFmtId="0" fontId="50" fillId="7" borderId="7" xfId="0" applyFont="1" applyFill="1" applyBorder="1" applyAlignment="1">
      <alignment horizontal="left" vertical="center" wrapText="1" indent="1"/>
    </xf>
    <xf numFmtId="0" fontId="50" fillId="7" borderId="12" xfId="0" applyFont="1" applyFill="1" applyBorder="1" applyAlignment="1">
      <alignment horizontal="left" vertical="center" wrapText="1" indent="1"/>
    </xf>
    <xf numFmtId="0" fontId="50" fillId="7" borderId="8" xfId="0" applyFont="1" applyFill="1" applyBorder="1" applyAlignment="1">
      <alignment horizontal="left" vertical="center" wrapText="1" indent="1"/>
    </xf>
    <xf numFmtId="0" fontId="19" fillId="0" borderId="10" xfId="0" applyFont="1" applyBorder="1" applyAlignment="1">
      <alignment horizontal="left" vertical="center" wrapText="1" indent="1"/>
    </xf>
    <xf numFmtId="0" fontId="19" fillId="0" borderId="11" xfId="0" applyFont="1" applyBorder="1" applyAlignment="1">
      <alignment horizontal="left" vertical="center" wrapText="1" indent="1"/>
    </xf>
    <xf numFmtId="0" fontId="50" fillId="7" borderId="10" xfId="0" applyFont="1" applyFill="1" applyBorder="1" applyAlignment="1">
      <alignment horizontal="right" vertical="center" wrapText="1" indent="1"/>
    </xf>
    <xf numFmtId="0" fontId="50" fillId="7" borderId="13" xfId="0" applyFont="1" applyFill="1" applyBorder="1" applyAlignment="1">
      <alignment horizontal="right" vertical="center" wrapText="1" indent="1"/>
    </xf>
    <xf numFmtId="0" fontId="50" fillId="7" borderId="11" xfId="0" applyFont="1" applyFill="1" applyBorder="1" applyAlignment="1">
      <alignment horizontal="right" vertical="center" wrapText="1" indent="1"/>
    </xf>
    <xf numFmtId="0" fontId="42" fillId="0" borderId="12" xfId="0" applyFont="1" applyBorder="1" applyAlignment="1">
      <alignment horizontal="center" vertical="center"/>
    </xf>
    <xf numFmtId="0" fontId="38" fillId="18" borderId="4" xfId="0" applyFont="1" applyFill="1" applyBorder="1" applyAlignment="1" applyProtection="1">
      <alignment horizontal="left" vertical="center" wrapText="1"/>
      <protection locked="0"/>
    </xf>
    <xf numFmtId="0" fontId="50" fillId="7" borderId="21" xfId="0" applyFont="1" applyFill="1" applyBorder="1" applyAlignment="1">
      <alignment horizontal="left" vertical="center" wrapText="1"/>
    </xf>
    <xf numFmtId="0" fontId="19" fillId="11" borderId="10" xfId="0" applyFont="1" applyFill="1" applyBorder="1" applyAlignment="1" applyProtection="1">
      <alignment horizontal="right" vertical="center" wrapText="1" indent="1"/>
      <protection locked="0"/>
    </xf>
    <xf numFmtId="0" fontId="19" fillId="11" borderId="13" xfId="0" applyFont="1" applyFill="1" applyBorder="1" applyAlignment="1" applyProtection="1">
      <alignment horizontal="right" vertical="center" wrapText="1" indent="1"/>
      <protection locked="0"/>
    </xf>
    <xf numFmtId="0" fontId="19" fillId="11" borderId="11" xfId="0" applyFont="1" applyFill="1" applyBorder="1" applyAlignment="1" applyProtection="1">
      <alignment horizontal="right" vertical="center" wrapText="1" indent="1"/>
      <protection locked="0"/>
    </xf>
    <xf numFmtId="0" fontId="52" fillId="9" borderId="10" xfId="0" applyFont="1" applyFill="1" applyBorder="1" applyAlignment="1" applyProtection="1">
      <alignment horizontal="left" vertical="top" wrapText="1"/>
      <protection locked="0"/>
    </xf>
    <xf numFmtId="0" fontId="52" fillId="9" borderId="13" xfId="0" applyFont="1" applyFill="1" applyBorder="1" applyAlignment="1" applyProtection="1">
      <alignment horizontal="left" vertical="top" wrapText="1"/>
      <protection locked="0"/>
    </xf>
    <xf numFmtId="0" fontId="52" fillId="9" borderId="11" xfId="0" applyFont="1" applyFill="1" applyBorder="1" applyAlignment="1" applyProtection="1">
      <alignment horizontal="left" vertical="top" wrapText="1"/>
      <protection locked="0"/>
    </xf>
    <xf numFmtId="0" fontId="46" fillId="4" borderId="3" xfId="0" applyFont="1" applyFill="1" applyBorder="1" applyAlignment="1">
      <alignment horizontal="center" vertical="top" wrapText="1"/>
    </xf>
    <xf numFmtId="0" fontId="46" fillId="4" borderId="15" xfId="0" applyFont="1" applyFill="1" applyBorder="1" applyAlignment="1">
      <alignment horizontal="center" vertical="top" wrapText="1"/>
    </xf>
    <xf numFmtId="0" fontId="46" fillId="4" borderId="1" xfId="0" applyFont="1" applyFill="1" applyBorder="1" applyAlignment="1">
      <alignment horizontal="center" vertical="top" wrapText="1"/>
    </xf>
    <xf numFmtId="0" fontId="91" fillId="0" borderId="0" xfId="0" applyFont="1" applyAlignment="1">
      <alignment horizontal="center" vertical="center"/>
    </xf>
    <xf numFmtId="0" fontId="17" fillId="0" borderId="0" xfId="0" applyFont="1" applyAlignment="1" applyProtection="1">
      <alignment horizontal="left" wrapText="1"/>
      <protection locked="0"/>
    </xf>
    <xf numFmtId="0" fontId="2" fillId="0" borderId="0" xfId="1" applyAlignment="1">
      <alignment horizontal="left" vertical="top" wrapText="1"/>
    </xf>
    <xf numFmtId="0" fontId="17" fillId="0" borderId="0" xfId="0" applyFont="1" applyAlignment="1">
      <alignment horizontal="left" vertical="top" wrapText="1"/>
    </xf>
    <xf numFmtId="0" fontId="17" fillId="0" borderId="0" xfId="0" applyFont="1" applyAlignment="1" applyProtection="1">
      <alignment horizontal="left"/>
      <protection locked="0"/>
    </xf>
    <xf numFmtId="0" fontId="26" fillId="0" borderId="0" xfId="0" applyFont="1" applyAlignment="1">
      <alignment horizontal="center" vertical="center" wrapText="1"/>
    </xf>
    <xf numFmtId="0" fontId="36" fillId="0" borderId="0" xfId="0" applyFont="1" applyAlignment="1">
      <alignment horizontal="left" vertical="center"/>
    </xf>
    <xf numFmtId="0" fontId="18" fillId="4" borderId="18" xfId="0" applyFont="1" applyFill="1" applyBorder="1" applyAlignment="1">
      <alignment horizontal="center" vertical="center" wrapText="1"/>
    </xf>
    <xf numFmtId="0" fontId="2" fillId="0" borderId="0" xfId="1" applyAlignment="1" applyProtection="1">
      <alignment horizontal="left" wrapText="1"/>
      <protection locked="0"/>
    </xf>
    <xf numFmtId="0" fontId="22" fillId="0" borderId="0" xfId="1" applyFont="1" applyAlignment="1" applyProtection="1">
      <alignment horizontal="left" wrapText="1"/>
      <protection locked="0"/>
    </xf>
    <xf numFmtId="0" fontId="0" fillId="9" borderId="4" xfId="0" applyFill="1" applyBorder="1" applyAlignment="1" applyProtection="1">
      <protection locked="0"/>
    </xf>
    <xf numFmtId="0" fontId="55" fillId="17" borderId="10" xfId="0" applyFont="1" applyFill="1" applyBorder="1" applyAlignment="1"/>
    <xf numFmtId="0" fontId="55" fillId="17" borderId="11" xfId="0" applyFont="1" applyFill="1" applyBorder="1" applyAlignment="1"/>
    <xf numFmtId="0" fontId="55" fillId="0" borderId="10" xfId="0" applyFont="1" applyBorder="1" applyAlignment="1"/>
    <xf numFmtId="0" fontId="55" fillId="0" borderId="11" xfId="0" applyFont="1" applyBorder="1" applyAlignment="1"/>
  </cellXfs>
  <cellStyles count="2">
    <cellStyle name="Hyperlink" xfId="1" builtinId="8"/>
    <cellStyle name="Normal" xfId="0" builtinId="0"/>
  </cellStyles>
  <dxfs count="5">
    <dxf>
      <font>
        <color theme="0" tint="-4.9989318521683403E-2"/>
      </font>
      <fill>
        <patternFill>
          <bgColor theme="0" tint="-4.9989318521683403E-2"/>
        </patternFill>
      </fill>
    </dxf>
    <dxf>
      <font>
        <color theme="0" tint="-4.9989318521683403E-2"/>
      </font>
      <fill>
        <patternFill>
          <bgColor theme="0" tint="-4.9989318521683403E-2"/>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s>
  <tableStyles count="0" defaultTableStyle="TableStyleMedium2" defaultPivotStyle="PivotStyleLight16"/>
  <colors>
    <mruColors>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2033/hearth-coc-program-interim-rule/" TargetMode="External"/><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huduser.gov/portal/datasets/fmr/fmrs/FY2023_code/2023summary.odn?&amp;year=2023&amp;fmrtype=$fmrtype$&amp;cbsasub=METRO41540N10005" TargetMode="External"/><Relationship Id="rId2" Type="http://schemas.openxmlformats.org/officeDocument/2006/relationships/hyperlink" Target="http://www.huduser.gov/portal/datasets/fmr/fmrs/FY2023_code/2023summary.odn?&amp;year=2023&amp;fmrtype=$fmrtype$&amp;cbsasub=METRO37980M37980" TargetMode="External"/><Relationship Id="rId1" Type="http://schemas.openxmlformats.org/officeDocument/2006/relationships/hyperlink" Target="http://www.huduser.gov/portal/datasets/fmr/fmrs/FY2023_code/2023summary.odn?&amp;year=2023&amp;fmrtype=$fmrtype$&amp;cbsasub=METRO20100M20100"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1F8A-887B-4A78-9C5B-5CD9286A1EA0}">
  <sheetPr codeName="Sheet9">
    <tabColor theme="0"/>
  </sheetPr>
  <dimension ref="B1:AZ514"/>
  <sheetViews>
    <sheetView showGridLines="0" zoomScaleNormal="100" workbookViewId="0">
      <selection activeCell="C4" sqref="C4:D4"/>
    </sheetView>
  </sheetViews>
  <sheetFormatPr defaultRowHeight="15"/>
  <cols>
    <col min="1" max="2" width="1.7109375" style="50" customWidth="1"/>
    <col min="3" max="3" width="88.140625" style="50" customWidth="1"/>
    <col min="4" max="4" width="1.85546875" style="50" customWidth="1"/>
    <col min="5" max="5" width="2" style="50" customWidth="1"/>
    <col min="6" max="6" width="35.140625" style="57" customWidth="1"/>
    <col min="7" max="52" width="9.140625" style="57"/>
    <col min="53" max="16384" width="9.140625" style="50"/>
  </cols>
  <sheetData>
    <row r="1" spans="2:4" ht="21">
      <c r="C1" s="187" t="s">
        <v>0</v>
      </c>
      <c r="D1" s="187"/>
    </row>
    <row r="2" spans="2:4" ht="5.25" customHeight="1" thickBot="1">
      <c r="C2" s="87"/>
      <c r="D2" s="87"/>
    </row>
    <row r="3" spans="2:4" ht="21">
      <c r="B3" s="184" t="s">
        <v>1</v>
      </c>
      <c r="C3" s="185"/>
      <c r="D3" s="186"/>
    </row>
    <row r="4" spans="2:4" ht="147" customHeight="1">
      <c r="B4" s="52"/>
      <c r="C4" s="188" t="s">
        <v>2</v>
      </c>
      <c r="D4" s="189"/>
    </row>
    <row r="5" spans="2:4" ht="25.5" customHeight="1">
      <c r="B5" s="52"/>
      <c r="C5" s="22" t="s">
        <v>3</v>
      </c>
      <c r="D5" s="105"/>
    </row>
    <row r="6" spans="2:4" ht="76.5" customHeight="1">
      <c r="B6" s="52"/>
      <c r="C6" s="188" t="s">
        <v>4</v>
      </c>
      <c r="D6" s="189"/>
    </row>
    <row r="7" spans="2:4" ht="202.5" customHeight="1">
      <c r="B7" s="52"/>
      <c r="C7" s="190" t="s">
        <v>5</v>
      </c>
      <c r="D7" s="179"/>
    </row>
    <row r="8" spans="2:4" ht="14.25" customHeight="1">
      <c r="B8" s="52"/>
      <c r="C8" s="178" t="s">
        <v>6</v>
      </c>
      <c r="D8" s="179"/>
    </row>
    <row r="9" spans="2:4" ht="18.75" customHeight="1">
      <c r="B9" s="52"/>
      <c r="C9" s="180" t="s">
        <v>7</v>
      </c>
      <c r="D9" s="181"/>
    </row>
    <row r="10" spans="2:4" ht="36" customHeight="1" thickBot="1">
      <c r="B10" s="62"/>
      <c r="C10" s="182" t="s">
        <v>8</v>
      </c>
      <c r="D10" s="183"/>
    </row>
    <row r="11" spans="2:4" ht="9.75" customHeight="1"/>
    <row r="12" spans="2:4" s="57" customFormat="1"/>
    <row r="13" spans="2:4" s="57" customFormat="1"/>
    <row r="14" spans="2:4" s="57" customFormat="1"/>
    <row r="15" spans="2:4" s="57" customFormat="1"/>
    <row r="16" spans="2:4" s="57" customFormat="1"/>
    <row r="17" s="57" customFormat="1"/>
    <row r="18" s="57" customFormat="1"/>
    <row r="19" s="57" customFormat="1"/>
    <row r="20" s="57" customFormat="1"/>
    <row r="21" s="57" customFormat="1"/>
    <row r="22" s="57" customFormat="1"/>
    <row r="23" s="57" customFormat="1"/>
    <row r="24" s="57" customFormat="1"/>
    <row r="25" s="57" customFormat="1"/>
    <row r="26" s="57" customFormat="1"/>
    <row r="27" s="57" customFormat="1"/>
    <row r="28" s="57" customFormat="1"/>
    <row r="29" s="57" customFormat="1"/>
    <row r="30" s="57" customFormat="1"/>
    <row r="31" s="57" customFormat="1"/>
    <row r="32"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row r="413" s="57" customFormat="1"/>
    <row r="414" s="57" customFormat="1"/>
    <row r="415" s="57" customFormat="1"/>
    <row r="416" s="57" customFormat="1"/>
    <row r="417" s="57" customFormat="1"/>
    <row r="418" s="57" customFormat="1"/>
    <row r="419" s="57" customFormat="1"/>
    <row r="420" s="57" customFormat="1"/>
    <row r="421" s="57" customFormat="1"/>
    <row r="422" s="57" customFormat="1"/>
    <row r="423" s="57" customFormat="1"/>
    <row r="424" s="57" customFormat="1"/>
    <row r="425" s="57" customFormat="1"/>
    <row r="426" s="57" customFormat="1"/>
    <row r="427" s="57" customFormat="1"/>
    <row r="428" s="57" customFormat="1"/>
    <row r="429" s="57" customFormat="1"/>
    <row r="430" s="57" customFormat="1"/>
    <row r="431" s="57" customFormat="1"/>
    <row r="432" s="57" customFormat="1"/>
    <row r="433" s="57" customFormat="1"/>
    <row r="434" s="57" customFormat="1"/>
    <row r="435" s="57" customFormat="1"/>
    <row r="436" s="57" customFormat="1"/>
    <row r="437" s="57" customFormat="1"/>
    <row r="438" s="57" customFormat="1"/>
    <row r="439" s="57" customFormat="1"/>
    <row r="440" s="57" customFormat="1"/>
    <row r="441" s="57" customFormat="1"/>
    <row r="442" s="57" customFormat="1"/>
    <row r="443" s="57" customFormat="1"/>
    <row r="444" s="57" customFormat="1"/>
    <row r="445" s="57" customFormat="1"/>
    <row r="446" s="57" customFormat="1"/>
    <row r="447" s="57" customFormat="1"/>
    <row r="448" s="57" customFormat="1"/>
    <row r="449" s="57" customFormat="1"/>
    <row r="450" s="57" customFormat="1"/>
    <row r="451" s="57" customFormat="1"/>
    <row r="452" s="57" customFormat="1"/>
    <row r="453" s="57" customFormat="1"/>
    <row r="454" s="57" customFormat="1"/>
    <row r="455" s="57" customFormat="1"/>
    <row r="456" s="57" customFormat="1"/>
    <row r="457" s="57" customFormat="1"/>
    <row r="458" s="57" customFormat="1"/>
    <row r="459" s="57" customFormat="1"/>
    <row r="460" s="57" customFormat="1"/>
    <row r="461" s="57" customFormat="1"/>
    <row r="462" s="57" customFormat="1"/>
    <row r="463" s="57" customFormat="1"/>
    <row r="464" s="57" customFormat="1"/>
    <row r="465" s="57" customFormat="1"/>
    <row r="466" s="57" customFormat="1"/>
    <row r="467" s="57" customFormat="1"/>
    <row r="468" s="57" customFormat="1"/>
    <row r="469" s="57" customFormat="1"/>
    <row r="470" s="57" customFormat="1"/>
    <row r="471" s="57" customFormat="1"/>
    <row r="472" s="57" customFormat="1"/>
    <row r="473" s="57" customFormat="1"/>
    <row r="474" s="57" customFormat="1"/>
    <row r="475" s="57" customFormat="1"/>
    <row r="476" s="57" customFormat="1"/>
    <row r="477" s="57" customFormat="1"/>
    <row r="478" s="57" customFormat="1"/>
    <row r="479" s="57" customFormat="1"/>
    <row r="480" s="57" customFormat="1"/>
    <row r="481" s="57" customFormat="1"/>
    <row r="482" s="57" customFormat="1"/>
    <row r="483" s="57" customFormat="1"/>
    <row r="484" s="57" customFormat="1"/>
    <row r="485" s="57" customFormat="1"/>
    <row r="486" s="57" customFormat="1"/>
    <row r="487" s="57" customFormat="1"/>
    <row r="488" s="57" customFormat="1"/>
    <row r="489" s="57" customFormat="1"/>
    <row r="490" s="57" customFormat="1"/>
    <row r="491" s="57" customFormat="1"/>
    <row r="492" s="57" customFormat="1"/>
    <row r="493" s="57" customFormat="1"/>
    <row r="494" s="57" customFormat="1"/>
    <row r="495" s="57" customFormat="1"/>
    <row r="496" s="57" customFormat="1"/>
    <row r="497" s="57" customFormat="1"/>
    <row r="498" s="57" customFormat="1"/>
    <row r="499" s="57" customFormat="1"/>
    <row r="500" s="57" customFormat="1"/>
    <row r="501" s="57" customFormat="1"/>
    <row r="502" s="57" customFormat="1"/>
    <row r="503" s="57" customFormat="1"/>
    <row r="504" s="57" customFormat="1"/>
    <row r="505" s="57" customFormat="1"/>
    <row r="506" s="57" customFormat="1"/>
    <row r="507" s="57" customFormat="1"/>
    <row r="508" s="57" customFormat="1"/>
    <row r="509" s="57" customFormat="1"/>
    <row r="510" s="57" customFormat="1"/>
    <row r="511" s="57" customFormat="1"/>
    <row r="512" s="57" customFormat="1"/>
    <row r="513" s="57" customFormat="1"/>
    <row r="514" s="57" customFormat="1"/>
  </sheetData>
  <sheetProtection algorithmName="SHA-512" hashValue="E/O7qwbL4LyrjxNGMZ/eNFu5luOfvjCubj+eAa9ArxWX37tYZuO3GqQ7+UAU2FhNsb6NfcsJvks0xDPaSKAICA==" saltValue="3jvwgJ0wKJiGkR4FfYEl/A==" spinCount="100000" sheet="1" objects="1" scenarios="1" formatRows="0" selectLockedCells="1"/>
  <mergeCells count="8">
    <mergeCell ref="C8:D8"/>
    <mergeCell ref="C9:D9"/>
    <mergeCell ref="C10:D10"/>
    <mergeCell ref="B3:D3"/>
    <mergeCell ref="C1:D1"/>
    <mergeCell ref="C4:D4"/>
    <mergeCell ref="C7:D7"/>
    <mergeCell ref="C6:D6"/>
  </mergeCells>
  <hyperlinks>
    <hyperlink ref="C10" r:id="rId1" xr:uid="{63574B1E-FDAA-417B-8D15-B0FBCA903B3A}"/>
    <hyperlink ref="C8" r:id="rId2" xr:uid="{D476BB97-E68F-4518-BBE7-ABDC15195E21}"/>
  </hyperlinks>
  <pageMargins left="0.45" right="0.45" top="0.75" bottom="0.75" header="0.3" footer="0.3"/>
  <pageSetup orientation="portrait" r:id="rId3"/>
  <headerFooter>
    <oddHeader>&amp;R&amp;"-,Bold Italic"&amp;A</oddHeader>
    <oddFooter>&amp;L&amp;9&amp;F&amp;R&amp;"-,Bold 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codeName="Sheet1">
    <tabColor theme="0"/>
    <pageSetUpPr fitToPage="1"/>
  </sheetPr>
  <dimension ref="B1:BB535"/>
  <sheetViews>
    <sheetView showGridLines="0" zoomScaleNormal="100" workbookViewId="0">
      <selection activeCell="E30" sqref="E30"/>
    </sheetView>
  </sheetViews>
  <sheetFormatPr defaultRowHeight="15"/>
  <cols>
    <col min="1" max="1" width="1.7109375" style="50" customWidth="1"/>
    <col min="2" max="2" width="1.42578125" style="50" customWidth="1"/>
    <col min="3" max="3" width="31.5703125" style="50" customWidth="1"/>
    <col min="4" max="4" width="41.140625" style="50" customWidth="1"/>
    <col min="5" max="5" width="18.140625" style="50" customWidth="1"/>
    <col min="6" max="7" width="1.42578125" style="50" customWidth="1"/>
    <col min="8" max="8" width="35.140625" style="57" customWidth="1"/>
    <col min="9" max="54" width="9.140625" style="57"/>
    <col min="55" max="16384" width="9.140625" style="50"/>
  </cols>
  <sheetData>
    <row r="1" spans="2:6" ht="21">
      <c r="B1" s="187" t="s">
        <v>9</v>
      </c>
      <c r="C1" s="187"/>
      <c r="D1" s="187"/>
      <c r="E1" s="187"/>
      <c r="F1" s="187"/>
    </row>
    <row r="2" spans="2:6" ht="5.25" customHeight="1" thickBot="1">
      <c r="B2" s="87"/>
      <c r="C2" s="87"/>
      <c r="D2" s="87"/>
      <c r="E2" s="87"/>
      <c r="F2" s="87"/>
    </row>
    <row r="3" spans="2:6" ht="21">
      <c r="B3" s="184" t="s">
        <v>10</v>
      </c>
      <c r="C3" s="185"/>
      <c r="D3" s="185"/>
      <c r="E3" s="185"/>
      <c r="F3" s="186"/>
    </row>
    <row r="4" spans="2:6" ht="7.5" customHeight="1">
      <c r="B4" s="88"/>
      <c r="C4" s="89"/>
      <c r="D4" s="89"/>
      <c r="E4" s="89"/>
      <c r="F4" s="90"/>
    </row>
    <row r="5" spans="2:6" ht="20.25" customHeight="1">
      <c r="B5" s="91"/>
      <c r="C5" s="196" t="s">
        <v>11</v>
      </c>
      <c r="D5" s="196"/>
      <c r="E5" s="196"/>
      <c r="F5" s="92"/>
    </row>
    <row r="6" spans="2:6" ht="21.95" customHeight="1">
      <c r="B6" s="52"/>
      <c r="C6" s="24" t="s">
        <v>12</v>
      </c>
      <c r="D6" s="192"/>
      <c r="E6" s="192"/>
      <c r="F6" s="54"/>
    </row>
    <row r="7" spans="2:6" ht="21.95" customHeight="1">
      <c r="B7" s="52"/>
      <c r="C7" s="24" t="s">
        <v>13</v>
      </c>
      <c r="D7" s="192"/>
      <c r="E7" s="192"/>
      <c r="F7" s="54"/>
    </row>
    <row r="8" spans="2:6" ht="21.95" customHeight="1">
      <c r="B8" s="52"/>
      <c r="C8" s="24" t="s">
        <v>14</v>
      </c>
      <c r="D8" s="192"/>
      <c r="E8" s="192"/>
      <c r="F8" s="54"/>
    </row>
    <row r="9" spans="2:6" ht="21.95" customHeight="1">
      <c r="B9" s="52"/>
      <c r="C9" s="24" t="s">
        <v>15</v>
      </c>
      <c r="D9" s="192"/>
      <c r="E9" s="192"/>
      <c r="F9" s="54"/>
    </row>
    <row r="10" spans="2:6" ht="7.5" customHeight="1">
      <c r="B10" s="88"/>
      <c r="C10" s="89"/>
      <c r="D10" s="89"/>
      <c r="E10" s="89"/>
      <c r="F10" s="90"/>
    </row>
    <row r="11" spans="2:6" ht="21" customHeight="1">
      <c r="B11" s="88"/>
      <c r="C11" s="196" t="s">
        <v>16</v>
      </c>
      <c r="D11" s="196"/>
      <c r="E11" s="196"/>
      <c r="F11" s="90"/>
    </row>
    <row r="12" spans="2:6" ht="21.95" customHeight="1">
      <c r="B12" s="52"/>
      <c r="C12" s="24" t="s">
        <v>17</v>
      </c>
      <c r="D12" s="192"/>
      <c r="E12" s="192"/>
      <c r="F12" s="94"/>
    </row>
    <row r="13" spans="2:6" ht="21.95" customHeight="1">
      <c r="B13" s="52"/>
      <c r="C13" s="24" t="s">
        <v>18</v>
      </c>
      <c r="D13" s="192"/>
      <c r="E13" s="192"/>
      <c r="F13" s="94"/>
    </row>
    <row r="14" spans="2:6" ht="21.95" customHeight="1">
      <c r="B14" s="52"/>
      <c r="C14" s="191" t="s">
        <v>19</v>
      </c>
      <c r="D14" s="191"/>
      <c r="E14" s="93"/>
      <c r="F14" s="94"/>
    </row>
    <row r="15" spans="2:6" ht="33.75" customHeight="1">
      <c r="B15" s="52"/>
      <c r="C15" s="191" t="s">
        <v>20</v>
      </c>
      <c r="D15" s="191"/>
      <c r="E15" s="93"/>
      <c r="F15" s="94"/>
    </row>
    <row r="16" spans="2:6" ht="21.95" customHeight="1">
      <c r="B16" s="52"/>
      <c r="C16" s="191" t="s">
        <v>21</v>
      </c>
      <c r="D16" s="191"/>
      <c r="E16" s="93"/>
      <c r="F16" s="94"/>
    </row>
    <row r="17" spans="2:6" ht="11.25" customHeight="1" thickBot="1">
      <c r="B17" s="95"/>
      <c r="C17" s="96"/>
      <c r="D17" s="96"/>
      <c r="F17" s="94"/>
    </row>
    <row r="18" spans="2:6" ht="10.5" customHeight="1" thickBot="1">
      <c r="B18" s="97"/>
      <c r="C18" s="97"/>
      <c r="D18" s="97"/>
      <c r="E18" s="98"/>
      <c r="F18" s="99"/>
    </row>
    <row r="19" spans="2:6" ht="21">
      <c r="B19" s="184" t="s">
        <v>22</v>
      </c>
      <c r="C19" s="185"/>
      <c r="D19" s="185"/>
      <c r="E19" s="185"/>
      <c r="F19" s="186"/>
    </row>
    <row r="20" spans="2:6" ht="5.25" customHeight="1">
      <c r="B20" s="88"/>
      <c r="C20" s="89"/>
      <c r="D20" s="89"/>
      <c r="E20" s="89"/>
      <c r="F20" s="90"/>
    </row>
    <row r="21" spans="2:6" ht="146.25" customHeight="1">
      <c r="B21" s="88"/>
      <c r="C21" s="194" t="s">
        <v>23</v>
      </c>
      <c r="D21" s="195"/>
      <c r="E21" s="195"/>
      <c r="F21" s="90"/>
    </row>
    <row r="22" spans="2:6" ht="34.5" customHeight="1">
      <c r="B22" s="91"/>
      <c r="C22" s="193" t="s">
        <v>24</v>
      </c>
      <c r="D22" s="193"/>
      <c r="E22" s="193"/>
      <c r="F22" s="92"/>
    </row>
    <row r="23" spans="2:6" ht="21.95" customHeight="1">
      <c r="B23" s="100"/>
      <c r="C23" s="191" t="s">
        <v>25</v>
      </c>
      <c r="D23" s="191"/>
      <c r="E23" s="101"/>
      <c r="F23" s="92"/>
    </row>
    <row r="24" spans="2:6" ht="21.95" customHeight="1">
      <c r="B24" s="100"/>
      <c r="C24" s="191" t="s">
        <v>26</v>
      </c>
      <c r="D24" s="191"/>
      <c r="E24" s="101"/>
      <c r="F24" s="92"/>
    </row>
    <row r="25" spans="2:6" ht="21.95" customHeight="1">
      <c r="B25" s="100"/>
      <c r="C25" s="191" t="s">
        <v>27</v>
      </c>
      <c r="D25" s="191"/>
      <c r="E25" s="101"/>
      <c r="F25" s="92"/>
    </row>
    <row r="26" spans="2:6" ht="21.95" customHeight="1">
      <c r="B26" s="100"/>
      <c r="C26" s="191" t="s">
        <v>28</v>
      </c>
      <c r="D26" s="191"/>
      <c r="E26" s="101"/>
      <c r="F26" s="92"/>
    </row>
    <row r="27" spans="2:6" ht="21.95" customHeight="1">
      <c r="B27" s="100"/>
      <c r="C27" s="191" t="s">
        <v>29</v>
      </c>
      <c r="D27" s="191"/>
      <c r="E27" s="101"/>
      <c r="F27" s="92"/>
    </row>
    <row r="28" spans="2:6" ht="21.95" customHeight="1">
      <c r="B28" s="100"/>
      <c r="C28" s="191" t="s">
        <v>30</v>
      </c>
      <c r="D28" s="191"/>
      <c r="E28" s="101"/>
      <c r="F28" s="92"/>
    </row>
    <row r="29" spans="2:6" ht="21.95" customHeight="1">
      <c r="B29" s="100"/>
      <c r="C29" s="191" t="s">
        <v>31</v>
      </c>
      <c r="D29" s="191"/>
      <c r="E29" s="101"/>
      <c r="F29" s="92"/>
    </row>
    <row r="30" spans="2:6" ht="21.95" customHeight="1">
      <c r="B30" s="100"/>
      <c r="C30" s="191" t="s">
        <v>32</v>
      </c>
      <c r="D30" s="191"/>
      <c r="E30" s="101"/>
      <c r="F30" s="92"/>
    </row>
    <row r="31" spans="2:6" ht="6.75" customHeight="1" thickBot="1">
      <c r="B31" s="102"/>
      <c r="C31" s="103"/>
      <c r="D31" s="103"/>
      <c r="E31" s="64"/>
      <c r="F31" s="104"/>
    </row>
    <row r="32" spans="2:6" ht="8.25" customHeigh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row r="413" s="57" customFormat="1"/>
    <row r="414" s="57" customFormat="1"/>
    <row r="415" s="57" customFormat="1"/>
    <row r="416" s="57" customFormat="1"/>
    <row r="417" s="57" customFormat="1"/>
    <row r="418" s="57" customFormat="1"/>
    <row r="419" s="57" customFormat="1"/>
    <row r="420" s="57" customFormat="1"/>
    <row r="421" s="57" customFormat="1"/>
    <row r="422" s="57" customFormat="1"/>
    <row r="423" s="57" customFormat="1"/>
    <row r="424" s="57" customFormat="1"/>
    <row r="425" s="57" customFormat="1"/>
    <row r="426" s="57" customFormat="1"/>
    <row r="427" s="57" customFormat="1"/>
    <row r="428" s="57" customFormat="1"/>
    <row r="429" s="57" customFormat="1"/>
    <row r="430" s="57" customFormat="1"/>
    <row r="431" s="57" customFormat="1"/>
    <row r="432" s="57" customFormat="1"/>
    <row r="433" s="57" customFormat="1"/>
    <row r="434" s="57" customFormat="1"/>
    <row r="435" s="57" customFormat="1"/>
    <row r="436" s="57" customFormat="1"/>
    <row r="437" s="57" customFormat="1"/>
    <row r="438" s="57" customFormat="1"/>
    <row r="439" s="57" customFormat="1"/>
    <row r="440" s="57" customFormat="1"/>
    <row r="441" s="57" customFormat="1"/>
    <row r="442" s="57" customFormat="1"/>
    <row r="443" s="57" customFormat="1"/>
    <row r="444" s="57" customFormat="1"/>
    <row r="445" s="57" customFormat="1"/>
    <row r="446" s="57" customFormat="1"/>
    <row r="447" s="57" customFormat="1"/>
    <row r="448" s="57" customFormat="1"/>
    <row r="449" s="57" customFormat="1"/>
    <row r="450" s="57" customFormat="1"/>
    <row r="451" s="57" customFormat="1"/>
    <row r="452" s="57" customFormat="1"/>
    <row r="453" s="57" customFormat="1"/>
    <row r="454" s="57" customFormat="1"/>
    <row r="455" s="57" customFormat="1"/>
    <row r="456" s="57" customFormat="1"/>
    <row r="457" s="57" customFormat="1"/>
    <row r="458" s="57" customFormat="1"/>
    <row r="459" s="57" customFormat="1"/>
    <row r="460" s="57" customFormat="1"/>
    <row r="461" s="57" customFormat="1"/>
    <row r="462" s="57" customFormat="1"/>
    <row r="463" s="57" customFormat="1"/>
    <row r="464" s="57" customFormat="1"/>
    <row r="465" s="57" customFormat="1"/>
    <row r="466" s="57" customFormat="1"/>
    <row r="467" s="57" customFormat="1"/>
    <row r="468" s="57" customFormat="1"/>
    <row r="469" s="57" customFormat="1"/>
    <row r="470" s="57" customFormat="1"/>
    <row r="471" s="57" customFormat="1"/>
    <row r="472" s="57" customFormat="1"/>
    <row r="473" s="57" customFormat="1"/>
    <row r="474" s="57" customFormat="1"/>
    <row r="475" s="57" customFormat="1"/>
    <row r="476" s="57" customFormat="1"/>
    <row r="477" s="57" customFormat="1"/>
    <row r="478" s="57" customFormat="1"/>
    <row r="479" s="57" customFormat="1"/>
    <row r="480" s="57" customFormat="1"/>
    <row r="481" s="57" customFormat="1"/>
    <row r="482" s="57" customFormat="1"/>
    <row r="483" s="57" customFormat="1"/>
    <row r="484" s="57" customFormat="1"/>
    <row r="485" s="57" customFormat="1"/>
    <row r="486" s="57" customFormat="1"/>
    <row r="487" s="57" customFormat="1"/>
    <row r="488" s="57" customFormat="1"/>
    <row r="489" s="57" customFormat="1"/>
    <row r="490" s="57" customFormat="1"/>
    <row r="491" s="57" customFormat="1"/>
    <row r="492" s="57" customFormat="1"/>
    <row r="493" s="57" customFormat="1"/>
    <row r="494" s="57" customFormat="1"/>
    <row r="495" s="57" customFormat="1"/>
    <row r="496" s="57" customFormat="1"/>
    <row r="497" s="57" customFormat="1"/>
    <row r="498" s="57" customFormat="1"/>
    <row r="499" s="57" customFormat="1"/>
    <row r="500" s="57" customFormat="1"/>
    <row r="501" s="57" customFormat="1"/>
    <row r="502" s="57" customFormat="1"/>
    <row r="503" s="57" customFormat="1"/>
    <row r="504" s="57" customFormat="1"/>
    <row r="505" s="57" customFormat="1"/>
    <row r="506" s="57" customFormat="1"/>
    <row r="507" s="57" customFormat="1"/>
    <row r="508" s="57" customFormat="1"/>
    <row r="509" s="57" customFormat="1"/>
    <row r="510" s="57" customFormat="1"/>
    <row r="511" s="57" customFormat="1"/>
    <row r="512" s="57" customFormat="1"/>
    <row r="513" s="57" customFormat="1"/>
    <row r="514" s="57" customFormat="1"/>
    <row r="515" s="57" customFormat="1"/>
    <row r="516" s="57" customFormat="1"/>
    <row r="517" s="57" customFormat="1"/>
    <row r="518" s="57" customFormat="1"/>
    <row r="519" s="57" customFormat="1"/>
    <row r="520" s="57" customFormat="1"/>
    <row r="521" s="57" customFormat="1"/>
    <row r="522" s="57" customFormat="1"/>
    <row r="523" s="57" customFormat="1"/>
    <row r="524" s="57" customFormat="1"/>
    <row r="525" s="57" customFormat="1"/>
    <row r="526" s="57" customFormat="1"/>
    <row r="527" s="57" customFormat="1"/>
    <row r="528" s="57" customFormat="1"/>
    <row r="529" s="57" customFormat="1"/>
    <row r="530" s="57" customFormat="1"/>
    <row r="531" s="57" customFormat="1"/>
    <row r="532" s="57" customFormat="1"/>
    <row r="533" s="57" customFormat="1"/>
    <row r="534" s="57" customFormat="1"/>
    <row r="535" s="57" customFormat="1"/>
  </sheetData>
  <sheetProtection algorithmName="SHA-512" hashValue="W+hFRU4tWa1S6n7T39ir2CCUHguSyBm4hA0yGcvcSXDPeorsZ3fxrAjwa+OCSJloIbp/qAVisrk+wNKxl6nv8A==" saltValue="m6ADklGKNCkjKZDXmOyZGw==" spinCount="100000" sheet="1" formatRows="0" selectLockedCells="1"/>
  <mergeCells count="24">
    <mergeCell ref="D9:E9"/>
    <mergeCell ref="D12:E12"/>
    <mergeCell ref="B1:F1"/>
    <mergeCell ref="B3:F3"/>
    <mergeCell ref="C21:E21"/>
    <mergeCell ref="C11:E11"/>
    <mergeCell ref="C15:D15"/>
    <mergeCell ref="C16:D16"/>
    <mergeCell ref="C14:D14"/>
    <mergeCell ref="C5:E5"/>
    <mergeCell ref="D6:E6"/>
    <mergeCell ref="D7:E7"/>
    <mergeCell ref="D8:E8"/>
    <mergeCell ref="C27:D27"/>
    <mergeCell ref="C26:D26"/>
    <mergeCell ref="C28:D28"/>
    <mergeCell ref="C30:D30"/>
    <mergeCell ref="D13:E13"/>
    <mergeCell ref="B19:F19"/>
    <mergeCell ref="C22:E22"/>
    <mergeCell ref="C23:D23"/>
    <mergeCell ref="C24:D24"/>
    <mergeCell ref="C25:D25"/>
    <mergeCell ref="C29:D29"/>
  </mergeCells>
  <phoneticPr fontId="3" type="noConversion"/>
  <dataValidations count="3">
    <dataValidation type="list" allowBlank="1" showInputMessage="1" showErrorMessage="1" sqref="D13:E13" xr:uid="{2B414637-0AB0-4C94-96EA-B256C82B8916}">
      <formula1>"PH-PSH,PH-RRH,TH-RRH,HMIS,SSO-CE"</formula1>
    </dataValidation>
    <dataValidation type="list" allowBlank="1" showInputMessage="1" showErrorMessage="1" sqref="E14:E16" xr:uid="{E7C9589F-9EDB-4955-BFED-872542EE2C19}">
      <formula1>"Yes,No,N/A"</formula1>
    </dataValidation>
    <dataValidation type="list" allowBlank="1" showInputMessage="1" showErrorMessage="1" sqref="E23:E30" xr:uid="{9D800CB6-5CD6-4D3B-964A-BBF1D4357F80}">
      <formula1>"Yes,No,NA"</formula1>
    </dataValidation>
  </dataValidations>
  <pageMargins left="0.45" right="0.45" top="0.75" bottom="0.75" header="0.3" footer="0.3"/>
  <pageSetup scale="99" orientation="portrait" r:id="rId1"/>
  <headerFooter>
    <oddHeader>&amp;R&amp;"-,Bold Italic"&amp;A</oddHeader>
    <oddFooter>&amp;L&amp;9&amp;F&amp;R&amp;"-,Bold 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9CBF-2999-42D4-A489-82E5EB2CCEED}">
  <sheetPr codeName="Sheet10"/>
  <dimension ref="B1:AL198"/>
  <sheetViews>
    <sheetView showGridLines="0" zoomScaleNormal="100" workbookViewId="0">
      <selection activeCell="D8" sqref="D8"/>
    </sheetView>
  </sheetViews>
  <sheetFormatPr defaultRowHeight="15"/>
  <cols>
    <col min="1" max="2" width="2" customWidth="1"/>
    <col min="3" max="3" width="51.7109375" customWidth="1"/>
    <col min="4" max="4" width="35.28515625" customWidth="1"/>
    <col min="5" max="6" width="1.7109375" customWidth="1"/>
    <col min="7" max="38" width="9.140625" style="1"/>
  </cols>
  <sheetData>
    <row r="1" spans="2:38" ht="26.25" customHeight="1" thickBot="1">
      <c r="B1" s="200" t="s">
        <v>33</v>
      </c>
      <c r="C1" s="200"/>
      <c r="D1" s="200"/>
      <c r="E1" s="200"/>
    </row>
    <row r="2" spans="2:38" ht="20.25" customHeight="1">
      <c r="B2" s="201" t="s">
        <v>34</v>
      </c>
      <c r="C2" s="202"/>
      <c r="D2" s="202"/>
      <c r="E2" s="203"/>
    </row>
    <row r="3" spans="2:38" s="15" customFormat="1" ht="41.25" customHeight="1">
      <c r="B3" s="14"/>
      <c r="C3" s="198" t="s">
        <v>35</v>
      </c>
      <c r="D3" s="199"/>
      <c r="E3" s="18"/>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2:38" ht="162" customHeight="1">
      <c r="B4" s="5"/>
      <c r="C4" s="204" t="s">
        <v>36</v>
      </c>
      <c r="D4" s="204"/>
      <c r="E4" s="2"/>
    </row>
    <row r="5" spans="2:38" ht="50.25" customHeight="1">
      <c r="B5" s="5"/>
      <c r="C5" s="197" t="s">
        <v>37</v>
      </c>
      <c r="D5" s="197"/>
      <c r="E5" s="2"/>
    </row>
    <row r="6" spans="2:38" ht="7.5" customHeight="1">
      <c r="B6" s="5"/>
      <c r="C6" s="12"/>
      <c r="E6" s="2"/>
    </row>
    <row r="7" spans="2:38" ht="17.25">
      <c r="B7" s="5"/>
      <c r="C7" s="8"/>
      <c r="D7" s="9" t="s">
        <v>38</v>
      </c>
      <c r="E7" s="2"/>
    </row>
    <row r="8" spans="2:38" ht="21.75" customHeight="1">
      <c r="B8" s="5"/>
      <c r="C8" s="11" t="s">
        <v>39</v>
      </c>
      <c r="D8" s="7" t="s">
        <v>40</v>
      </c>
      <c r="E8" s="2"/>
    </row>
    <row r="9" spans="2:38" ht="21.75" customHeight="1">
      <c r="B9" s="5"/>
      <c r="C9" s="11" t="s">
        <v>41</v>
      </c>
      <c r="D9" s="7" t="s">
        <v>40</v>
      </c>
      <c r="E9" s="2"/>
    </row>
    <row r="10" spans="2:38" ht="21.75" customHeight="1">
      <c r="B10" s="5"/>
      <c r="C10" s="11" t="s">
        <v>42</v>
      </c>
      <c r="D10" s="7" t="s">
        <v>40</v>
      </c>
      <c r="E10" s="2"/>
    </row>
    <row r="11" spans="2:38" ht="31.5">
      <c r="B11" s="5"/>
      <c r="C11" s="13" t="s">
        <v>43</v>
      </c>
      <c r="D11" s="10">
        <f>SUM(D8:D10)</f>
        <v>0</v>
      </c>
      <c r="E11" s="2"/>
    </row>
    <row r="12" spans="2:38">
      <c r="B12" s="5"/>
      <c r="E12" s="2"/>
    </row>
    <row r="13" spans="2:38" ht="33.75" customHeight="1">
      <c r="B13" s="5"/>
      <c r="C13" s="205" t="s">
        <v>44</v>
      </c>
      <c r="D13" s="205"/>
      <c r="E13" s="2"/>
    </row>
    <row r="14" spans="2:38" ht="207.75" customHeight="1">
      <c r="B14" s="5"/>
      <c r="C14" s="341"/>
      <c r="D14" s="341"/>
      <c r="E14" s="2"/>
    </row>
    <row r="15" spans="2:38" ht="7.5" customHeight="1" thickBot="1">
      <c r="B15" s="6"/>
      <c r="C15" s="3"/>
      <c r="D15" s="3"/>
      <c r="E15" s="4"/>
    </row>
    <row r="16" spans="2:38" ht="8.25" customHeigh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sheetData>
  <sheetProtection formatRows="0" selectLockedCells="1"/>
  <mergeCells count="7">
    <mergeCell ref="C14:D14"/>
    <mergeCell ref="C5:D5"/>
    <mergeCell ref="C3:D3"/>
    <mergeCell ref="B1:E1"/>
    <mergeCell ref="B2:E2"/>
    <mergeCell ref="C4:D4"/>
    <mergeCell ref="C13:D13"/>
  </mergeCells>
  <pageMargins left="0.45" right="0.45" top="0.75" bottom="0.75" header="0.3" footer="0.3"/>
  <pageSetup fitToHeight="0" orientation="portrait" r:id="rId1"/>
  <headerFooter>
    <oddHeader>&amp;R&amp;"-,Bold Italic"&amp;A</oddHeader>
    <oddFooter>&amp;L&amp;9&amp;F&amp;R&amp;"-,Bold 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2C5E-5087-477A-80AC-46820BB6AC04}">
  <sheetPr codeName="Sheet2">
    <pageSetUpPr fitToPage="1"/>
  </sheetPr>
  <dimension ref="A1:CF453"/>
  <sheetViews>
    <sheetView showGridLines="0" topLeftCell="A15" zoomScaleNormal="100" zoomScalePageLayoutView="89" workbookViewId="0">
      <selection activeCell="F7" sqref="F7:G7"/>
    </sheetView>
  </sheetViews>
  <sheetFormatPr defaultRowHeight="15"/>
  <cols>
    <col min="1" max="1" width="1.28515625" style="50" customWidth="1"/>
    <col min="2" max="2" width="1.140625" style="50" customWidth="1"/>
    <col min="3" max="3" width="15.140625" style="50" customWidth="1"/>
    <col min="4" max="4" width="30.7109375" style="50" customWidth="1"/>
    <col min="5" max="10" width="12.28515625" style="50" customWidth="1"/>
    <col min="11" max="11" width="12.5703125" style="50" customWidth="1"/>
    <col min="12" max="13" width="1.42578125" style="50" customWidth="1"/>
    <col min="14" max="14" width="9.140625" style="57"/>
    <col min="15" max="22" width="17.28515625" style="57" customWidth="1"/>
    <col min="23" max="84" width="9.140625" style="57"/>
    <col min="85" max="16384" width="9.140625" style="50"/>
  </cols>
  <sheetData>
    <row r="1" spans="1:84" s="55" customFormat="1" ht="12">
      <c r="B1" s="48"/>
      <c r="C1" s="49" t="s">
        <v>12</v>
      </c>
      <c r="D1" s="206" t="str">
        <f>IF('General Info-BLIs'!D6="","",'General Info-BLIs'!D6)</f>
        <v/>
      </c>
      <c r="E1" s="207"/>
      <c r="F1" s="208" t="s">
        <v>45</v>
      </c>
      <c r="G1" s="209"/>
      <c r="H1" s="210" t="str">
        <f>IF('General Info-BLIs'!D12="","",'General Info-BLIs'!D12)</f>
        <v/>
      </c>
      <c r="I1" s="206"/>
      <c r="J1" s="206"/>
      <c r="K1" s="206"/>
      <c r="L1" s="207"/>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row>
    <row r="2" spans="1:84" ht="27.75" customHeight="1">
      <c r="A2" s="47"/>
      <c r="B2" s="211" t="s">
        <v>46</v>
      </c>
      <c r="C2" s="211"/>
      <c r="D2" s="211"/>
      <c r="E2" s="211"/>
      <c r="F2" s="211"/>
      <c r="G2" s="211"/>
      <c r="H2" s="211"/>
      <c r="I2" s="211"/>
      <c r="J2" s="211"/>
      <c r="K2" s="211"/>
      <c r="L2" s="211"/>
      <c r="M2" s="47"/>
    </row>
    <row r="3" spans="1:84" ht="33" customHeight="1">
      <c r="B3" s="212" t="s">
        <v>47</v>
      </c>
      <c r="C3" s="212"/>
      <c r="D3" s="212"/>
      <c r="E3" s="212"/>
      <c r="F3" s="212"/>
      <c r="G3" s="212"/>
      <c r="H3" s="212"/>
      <c r="I3" s="212"/>
      <c r="J3" s="212"/>
      <c r="K3" s="212"/>
      <c r="L3" s="212"/>
      <c r="M3" s="46"/>
    </row>
    <row r="4" spans="1:84" ht="6" customHeight="1" thickBot="1">
      <c r="C4" s="213"/>
      <c r="D4" s="213"/>
      <c r="E4" s="213"/>
      <c r="F4" s="213"/>
      <c r="G4" s="213"/>
      <c r="H4" s="213"/>
      <c r="I4" s="213"/>
      <c r="J4" s="213"/>
      <c r="K4" s="213"/>
      <c r="L4" s="51"/>
    </row>
    <row r="5" spans="1:84" ht="21">
      <c r="B5" s="184" t="s">
        <v>48</v>
      </c>
      <c r="C5" s="185"/>
      <c r="D5" s="185"/>
      <c r="E5" s="185"/>
      <c r="F5" s="185"/>
      <c r="G5" s="185"/>
      <c r="H5" s="185"/>
      <c r="I5" s="185"/>
      <c r="J5" s="185"/>
      <c r="K5" s="185"/>
      <c r="L5" s="186"/>
      <c r="M5" s="58"/>
    </row>
    <row r="6" spans="1:84" ht="21.75" customHeight="1">
      <c r="B6" s="52"/>
      <c r="C6" s="45" t="s">
        <v>49</v>
      </c>
      <c r="D6" s="45"/>
      <c r="E6" s="53"/>
      <c r="L6" s="54"/>
    </row>
    <row r="7" spans="1:84" ht="21" customHeight="1">
      <c r="B7" s="52"/>
      <c r="C7" s="216" t="s">
        <v>50</v>
      </c>
      <c r="D7" s="216"/>
      <c r="E7" s="216"/>
      <c r="F7" s="215" t="s">
        <v>40</v>
      </c>
      <c r="G7" s="215"/>
      <c r="H7" s="59"/>
      <c r="I7" s="59"/>
      <c r="L7" s="54"/>
    </row>
    <row r="8" spans="1:84" ht="6.75" customHeight="1">
      <c r="B8" s="52"/>
      <c r="C8" s="60"/>
      <c r="D8" s="60"/>
      <c r="E8" s="60"/>
      <c r="F8" s="60"/>
      <c r="G8" s="60"/>
      <c r="H8" s="60"/>
      <c r="I8" s="60"/>
      <c r="J8" s="60"/>
      <c r="K8" s="60"/>
      <c r="L8" s="61"/>
    </row>
    <row r="9" spans="1:84" ht="15.75">
      <c r="B9" s="52"/>
      <c r="C9" s="229" t="s">
        <v>51</v>
      </c>
      <c r="D9" s="229"/>
      <c r="E9" s="229"/>
      <c r="F9" s="229"/>
      <c r="G9" s="229"/>
      <c r="H9" s="229"/>
      <c r="I9" s="229"/>
      <c r="J9" s="229"/>
      <c r="K9" s="229"/>
      <c r="L9" s="54"/>
    </row>
    <row r="10" spans="1:84" ht="137.25" customHeight="1">
      <c r="B10" s="52"/>
      <c r="C10" s="214"/>
      <c r="D10" s="214"/>
      <c r="E10" s="214"/>
      <c r="F10" s="214"/>
      <c r="G10" s="214"/>
      <c r="H10" s="214"/>
      <c r="I10" s="214"/>
      <c r="J10" s="214"/>
      <c r="K10" s="214"/>
      <c r="L10" s="54"/>
    </row>
    <row r="11" spans="1:84" ht="8.25" customHeight="1" thickBot="1">
      <c r="B11" s="62"/>
      <c r="C11" s="63"/>
      <c r="D11" s="63"/>
      <c r="E11" s="63"/>
      <c r="F11" s="64"/>
      <c r="G11" s="64"/>
      <c r="H11" s="64"/>
      <c r="I11" s="64"/>
      <c r="J11" s="64"/>
      <c r="K11" s="64"/>
      <c r="L11" s="65"/>
    </row>
    <row r="12" spans="1:84" ht="13.5" customHeight="1" thickBot="1">
      <c r="C12" s="66"/>
      <c r="D12" s="66"/>
      <c r="E12" s="66"/>
    </row>
    <row r="13" spans="1:84" ht="21">
      <c r="B13" s="184" t="s">
        <v>52</v>
      </c>
      <c r="C13" s="185"/>
      <c r="D13" s="185"/>
      <c r="E13" s="185"/>
      <c r="F13" s="185"/>
      <c r="G13" s="185"/>
      <c r="H13" s="185"/>
      <c r="I13" s="185"/>
      <c r="J13" s="185"/>
      <c r="K13" s="185"/>
      <c r="L13" s="186"/>
    </row>
    <row r="14" spans="1:84" ht="21.75" customHeight="1">
      <c r="B14" s="52"/>
      <c r="C14" s="45" t="s">
        <v>53</v>
      </c>
      <c r="D14" s="45"/>
      <c r="E14" s="53"/>
      <c r="L14" s="54"/>
    </row>
    <row r="15" spans="1:84" ht="15.75">
      <c r="B15" s="52"/>
      <c r="C15" s="232" t="s">
        <v>54</v>
      </c>
      <c r="D15" s="232"/>
      <c r="E15" s="232"/>
      <c r="F15" s="232"/>
      <c r="G15" s="232"/>
      <c r="H15" s="232"/>
      <c r="I15" s="232"/>
      <c r="J15" s="232"/>
      <c r="K15" s="232"/>
      <c r="L15" s="67"/>
      <c r="M15" s="68"/>
    </row>
    <row r="16" spans="1:84" ht="8.25" customHeight="1">
      <c r="B16" s="52"/>
      <c r="L16" s="54"/>
    </row>
    <row r="17" spans="2:84" ht="15.75">
      <c r="B17" s="52"/>
      <c r="C17" s="230" t="s">
        <v>55</v>
      </c>
      <c r="D17" s="230"/>
      <c r="E17" s="230"/>
      <c r="F17" s="230"/>
      <c r="G17" s="230"/>
      <c r="H17" s="230"/>
      <c r="I17" s="230"/>
      <c r="J17" s="230"/>
      <c r="K17" s="230"/>
      <c r="L17" s="54"/>
    </row>
    <row r="18" spans="2:84" ht="15.75">
      <c r="B18" s="52"/>
      <c r="C18" s="231" t="s">
        <v>56</v>
      </c>
      <c r="D18" s="231"/>
      <c r="E18" s="231"/>
      <c r="F18" s="231"/>
      <c r="G18" s="231"/>
      <c r="H18" s="231"/>
      <c r="I18" s="231"/>
      <c r="J18" s="231"/>
      <c r="K18" s="231"/>
      <c r="L18" s="54"/>
    </row>
    <row r="19" spans="2:84" s="71" customFormat="1" ht="30">
      <c r="B19" s="69"/>
      <c r="C19" s="233"/>
      <c r="D19" s="234"/>
      <c r="E19" s="70" t="s">
        <v>57</v>
      </c>
      <c r="F19" s="70" t="s">
        <v>58</v>
      </c>
      <c r="G19" s="70" t="s">
        <v>59</v>
      </c>
      <c r="H19" s="70" t="s">
        <v>60</v>
      </c>
      <c r="I19" s="70" t="s">
        <v>61</v>
      </c>
      <c r="J19" s="70" t="s">
        <v>62</v>
      </c>
      <c r="K19" s="70" t="s">
        <v>63</v>
      </c>
      <c r="L19" s="54"/>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row>
    <row r="20" spans="2:84" s="71" customFormat="1">
      <c r="B20" s="69"/>
      <c r="C20" s="236" t="s">
        <v>64</v>
      </c>
      <c r="D20" s="237"/>
      <c r="E20" s="73">
        <f>SUM(E21:E23)</f>
        <v>0</v>
      </c>
      <c r="F20" s="73">
        <f t="shared" ref="F20:J20" si="0">SUM(F21:F23)</f>
        <v>0</v>
      </c>
      <c r="G20" s="73">
        <f t="shared" si="0"/>
        <v>0</v>
      </c>
      <c r="H20" s="73">
        <f t="shared" si="0"/>
        <v>0</v>
      </c>
      <c r="I20" s="73">
        <f t="shared" si="0"/>
        <v>0</v>
      </c>
      <c r="J20" s="73">
        <f t="shared" si="0"/>
        <v>0</v>
      </c>
      <c r="K20" s="73">
        <f>SUM(E20:J23)</f>
        <v>0</v>
      </c>
      <c r="L20" s="54"/>
      <c r="N20" s="74"/>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row>
    <row r="21" spans="2:84">
      <c r="B21" s="52"/>
      <c r="C21" s="217" t="str">
        <f>'For Reference 2023 FMR'!C5&amp;": Number of Units"</f>
        <v>Kent County, DE: Number of Units</v>
      </c>
      <c r="D21" s="218"/>
      <c r="E21" s="75"/>
      <c r="F21" s="75"/>
      <c r="G21" s="75"/>
      <c r="H21" s="75"/>
      <c r="I21" s="75"/>
      <c r="J21" s="75"/>
      <c r="K21" s="73">
        <f>SUM(E21:J21)</f>
        <v>0</v>
      </c>
      <c r="L21" s="54"/>
      <c r="N21" s="74"/>
    </row>
    <row r="22" spans="2:84">
      <c r="B22" s="52"/>
      <c r="C22" s="217" t="str">
        <f>'For Reference 2023 FMR'!C6&amp;": Number of Units"</f>
        <v>New Castle County, DE: Number of Units</v>
      </c>
      <c r="D22" s="218"/>
      <c r="E22" s="75"/>
      <c r="F22" s="75"/>
      <c r="G22" s="75"/>
      <c r="H22" s="75"/>
      <c r="I22" s="75"/>
      <c r="J22" s="75"/>
      <c r="K22" s="73">
        <f t="shared" ref="K22:K23" si="1">SUM(E22:J22)</f>
        <v>0</v>
      </c>
      <c r="L22" s="54"/>
    </row>
    <row r="23" spans="2:84">
      <c r="B23" s="52"/>
      <c r="C23" s="217" t="str">
        <f>'For Reference 2023 FMR'!C7&amp;": Number of Units"</f>
        <v>Sussex County, DE : Number of Units</v>
      </c>
      <c r="D23" s="218"/>
      <c r="E23" s="75"/>
      <c r="F23" s="75"/>
      <c r="G23" s="75"/>
      <c r="H23" s="75"/>
      <c r="I23" s="75"/>
      <c r="J23" s="75"/>
      <c r="K23" s="73">
        <f t="shared" si="1"/>
        <v>0</v>
      </c>
      <c r="L23" s="54"/>
    </row>
    <row r="24" spans="2:84">
      <c r="B24" s="52"/>
      <c r="L24" s="54"/>
    </row>
    <row r="25" spans="2:84" ht="15" customHeight="1">
      <c r="B25" s="52"/>
      <c r="C25" s="235" t="s">
        <v>65</v>
      </c>
      <c r="D25" s="235"/>
      <c r="E25" s="235"/>
      <c r="F25" s="235"/>
      <c r="G25" s="235"/>
      <c r="H25" s="235"/>
      <c r="I25" s="235"/>
      <c r="J25" s="235"/>
      <c r="L25" s="54"/>
    </row>
    <row r="26" spans="2:84" ht="30">
      <c r="B26" s="52"/>
      <c r="C26" s="233"/>
      <c r="D26" s="234"/>
      <c r="E26" s="76" t="s">
        <v>57</v>
      </c>
      <c r="F26" s="70" t="s">
        <v>58</v>
      </c>
      <c r="G26" s="77" t="s">
        <v>59</v>
      </c>
      <c r="H26" s="77" t="s">
        <v>60</v>
      </c>
      <c r="I26" s="77" t="s">
        <v>61</v>
      </c>
      <c r="J26" s="77" t="s">
        <v>62</v>
      </c>
      <c r="L26" s="54"/>
    </row>
    <row r="27" spans="2:84">
      <c r="B27" s="52"/>
      <c r="C27" s="217" t="str">
        <f>'For Reference 2023 FMR'!C5</f>
        <v>Kent County, DE</v>
      </c>
      <c r="D27" s="218"/>
      <c r="E27" s="78">
        <f>F27*0.75</f>
        <v>734.25</v>
      </c>
      <c r="F27" s="78">
        <f>'For Reference 2023 FMR'!D5</f>
        <v>979</v>
      </c>
      <c r="G27" s="78">
        <f>'For Reference 2023 FMR'!E5</f>
        <v>984</v>
      </c>
      <c r="H27" s="78">
        <f>'For Reference 2023 FMR'!F5</f>
        <v>1182</v>
      </c>
      <c r="I27" s="78">
        <f>'For Reference 2023 FMR'!G5</f>
        <v>1680</v>
      </c>
      <c r="J27" s="78">
        <f>'For Reference 2023 FMR'!H5</f>
        <v>1893</v>
      </c>
      <c r="L27" s="54"/>
      <c r="N27" s="74"/>
    </row>
    <row r="28" spans="2:84">
      <c r="B28" s="52"/>
      <c r="C28" s="217" t="str">
        <f>'For Reference 2023 FMR'!C6</f>
        <v>New Castle County, DE</v>
      </c>
      <c r="D28" s="218"/>
      <c r="E28" s="78">
        <f>F28*0.75</f>
        <v>810.75</v>
      </c>
      <c r="F28" s="78">
        <f>'For Reference 2023 FMR'!D6</f>
        <v>1081</v>
      </c>
      <c r="G28" s="78">
        <f>'For Reference 2023 FMR'!E6</f>
        <v>1218</v>
      </c>
      <c r="H28" s="78">
        <f>'For Reference 2023 FMR'!F6</f>
        <v>1470</v>
      </c>
      <c r="I28" s="78">
        <f>'For Reference 2023 FMR'!G6</f>
        <v>1789</v>
      </c>
      <c r="J28" s="78">
        <f>'For Reference 2023 FMR'!H6</f>
        <v>2079</v>
      </c>
      <c r="L28" s="54"/>
    </row>
    <row r="29" spans="2:84">
      <c r="B29" s="52"/>
      <c r="C29" s="217" t="str">
        <f>'For Reference 2023 FMR'!C7</f>
        <v xml:space="preserve">Sussex County, DE </v>
      </c>
      <c r="D29" s="218"/>
      <c r="E29" s="78">
        <f>F29*0.75</f>
        <v>558</v>
      </c>
      <c r="F29" s="78">
        <f>'For Reference 2023 FMR'!D7</f>
        <v>744</v>
      </c>
      <c r="G29" s="78">
        <f>'For Reference 2023 FMR'!E7</f>
        <v>840</v>
      </c>
      <c r="H29" s="78">
        <f>'For Reference 2023 FMR'!F7</f>
        <v>1106</v>
      </c>
      <c r="I29" s="78">
        <f>'For Reference 2023 FMR'!G7</f>
        <v>1443</v>
      </c>
      <c r="J29" s="78">
        <f>'For Reference 2023 FMR'!H7</f>
        <v>1758</v>
      </c>
      <c r="L29" s="54"/>
    </row>
    <row r="30" spans="2:84">
      <c r="B30" s="52"/>
      <c r="L30" s="54"/>
    </row>
    <row r="31" spans="2:84" ht="15.75">
      <c r="B31" s="52"/>
      <c r="C31" s="223" t="s">
        <v>66</v>
      </c>
      <c r="D31" s="224"/>
      <c r="E31" s="224"/>
      <c r="F31" s="224"/>
      <c r="G31" s="224"/>
      <c r="H31" s="224"/>
      <c r="I31" s="224"/>
      <c r="J31" s="224"/>
      <c r="K31" s="225"/>
      <c r="L31" s="54"/>
    </row>
    <row r="32" spans="2:84" ht="15.75">
      <c r="B32" s="52"/>
      <c r="C32" s="226" t="s">
        <v>67</v>
      </c>
      <c r="D32" s="227"/>
      <c r="E32" s="227"/>
      <c r="F32" s="227"/>
      <c r="G32" s="227"/>
      <c r="H32" s="227"/>
      <c r="I32" s="227"/>
      <c r="J32" s="227"/>
      <c r="K32" s="228"/>
      <c r="L32" s="54"/>
    </row>
    <row r="33" spans="2:16" ht="32.25" customHeight="1">
      <c r="B33" s="52"/>
      <c r="C33" s="219"/>
      <c r="D33" s="220"/>
      <c r="E33" s="33" t="s">
        <v>68</v>
      </c>
      <c r="F33" s="33" t="s">
        <v>68</v>
      </c>
      <c r="G33" s="33" t="s">
        <v>68</v>
      </c>
      <c r="H33" s="33" t="s">
        <v>68</v>
      </c>
      <c r="I33" s="33" t="s">
        <v>68</v>
      </c>
      <c r="J33" s="33" t="s">
        <v>68</v>
      </c>
      <c r="K33" s="33" t="s">
        <v>68</v>
      </c>
      <c r="L33" s="54"/>
    </row>
    <row r="34" spans="2:16" ht="30">
      <c r="B34" s="52"/>
      <c r="C34" s="221"/>
      <c r="D34" s="222"/>
      <c r="E34" s="77" t="s">
        <v>57</v>
      </c>
      <c r="F34" s="77" t="s">
        <v>58</v>
      </c>
      <c r="G34" s="77" t="s">
        <v>59</v>
      </c>
      <c r="H34" s="77" t="s">
        <v>60</v>
      </c>
      <c r="I34" s="77" t="s">
        <v>61</v>
      </c>
      <c r="J34" s="77" t="s">
        <v>62</v>
      </c>
      <c r="K34" s="76" t="s">
        <v>63</v>
      </c>
      <c r="L34" s="54"/>
    </row>
    <row r="35" spans="2:16" ht="15" customHeight="1">
      <c r="B35" s="52"/>
      <c r="C35" s="342" t="s">
        <v>63</v>
      </c>
      <c r="D35" s="343"/>
      <c r="E35" s="82">
        <f>SUM(E36:E38)</f>
        <v>0</v>
      </c>
      <c r="F35" s="82">
        <f t="shared" ref="F35:J35" si="2">SUM(F36:F38)</f>
        <v>0</v>
      </c>
      <c r="G35" s="82">
        <f t="shared" si="2"/>
        <v>0</v>
      </c>
      <c r="H35" s="82">
        <f t="shared" si="2"/>
        <v>0</v>
      </c>
      <c r="I35" s="82">
        <f t="shared" si="2"/>
        <v>0</v>
      </c>
      <c r="J35" s="82">
        <f t="shared" si="2"/>
        <v>0</v>
      </c>
      <c r="K35" s="83">
        <f>SUM(E35:J35)</f>
        <v>0</v>
      </c>
      <c r="L35" s="54"/>
      <c r="O35" s="84"/>
      <c r="P35" s="84"/>
    </row>
    <row r="36" spans="2:16">
      <c r="B36" s="52"/>
      <c r="C36" s="217" t="str">
        <f>"Auto-calculated using "&amp;'For Reference 2023 FMR'!C5&amp;" FMRs"</f>
        <v>Auto-calculated using Kent County, DE FMRs</v>
      </c>
      <c r="D36" s="218"/>
      <c r="E36" s="85">
        <f>(E21*('For Reference 2023 FMR'!D5*0.75))*12</f>
        <v>0</v>
      </c>
      <c r="F36" s="85">
        <f>(F21*'For Reference 2023 FMR'!D5)*12</f>
        <v>0</v>
      </c>
      <c r="G36" s="85">
        <f>(G21*'For Reference 2023 FMR'!E5)*12</f>
        <v>0</v>
      </c>
      <c r="H36" s="85">
        <f>(H21*'For Reference 2023 FMR'!F5)*12</f>
        <v>0</v>
      </c>
      <c r="I36" s="85">
        <f>(I21*'For Reference 2023 FMR'!G5)*12</f>
        <v>0</v>
      </c>
      <c r="J36" s="85">
        <f>(J21*'For Reference 2023 FMR'!H5)*12</f>
        <v>0</v>
      </c>
      <c r="K36" s="86">
        <f>SUM(E36:J36)</f>
        <v>0</v>
      </c>
      <c r="L36" s="54"/>
      <c r="O36" s="84"/>
      <c r="P36" s="84"/>
    </row>
    <row r="37" spans="2:16">
      <c r="B37" s="52"/>
      <c r="C37" s="217" t="str">
        <f>"Auto-calculated using "&amp;'For Reference 2023 FMR'!C6&amp;" FMRs"</f>
        <v>Auto-calculated using New Castle County, DE FMRs</v>
      </c>
      <c r="D37" s="218"/>
      <c r="E37" s="85">
        <f>(E22*('For Reference 2023 FMR'!D6*0.75))*12</f>
        <v>0</v>
      </c>
      <c r="F37" s="85">
        <f>(F22*'For Reference 2023 FMR'!D6)*12</f>
        <v>0</v>
      </c>
      <c r="G37" s="85">
        <f>(G22*'For Reference 2023 FMR'!E6)*12</f>
        <v>0</v>
      </c>
      <c r="H37" s="85">
        <f>(H22*'For Reference 2023 FMR'!F6)*12</f>
        <v>0</v>
      </c>
      <c r="I37" s="85">
        <f>(I22*'For Reference 2023 FMR'!G6)*12</f>
        <v>0</v>
      </c>
      <c r="J37" s="85">
        <f>(J22*'For Reference 2023 FMR'!H6)*12</f>
        <v>0</v>
      </c>
      <c r="K37" s="86">
        <f>SUM(E37:J37)</f>
        <v>0</v>
      </c>
      <c r="L37" s="54"/>
      <c r="O37" s="84"/>
      <c r="P37" s="84"/>
    </row>
    <row r="38" spans="2:16">
      <c r="B38" s="52"/>
      <c r="C38" s="217" t="str">
        <f>"Auto-calculated using "&amp;'For Reference 2023 FMR'!C7&amp;" FMRs"</f>
        <v>Auto-calculated using Sussex County, DE  FMRs</v>
      </c>
      <c r="D38" s="218"/>
      <c r="E38" s="85">
        <f>(E23*('For Reference 2023 FMR'!D7*0.75))*12</f>
        <v>0</v>
      </c>
      <c r="F38" s="85">
        <f>(F23*'For Reference 2023 FMR'!D7)*12</f>
        <v>0</v>
      </c>
      <c r="G38" s="85">
        <f>(G23*'For Reference 2023 FMR'!E7)*12</f>
        <v>0</v>
      </c>
      <c r="H38" s="85">
        <f>(H23*'For Reference 2023 FMR'!F7)*12</f>
        <v>0</v>
      </c>
      <c r="I38" s="85">
        <f>(I23*'For Reference 2023 FMR'!G7)*12</f>
        <v>0</v>
      </c>
      <c r="J38" s="85">
        <f>(J23*'For Reference 2023 FMR'!H7)*12</f>
        <v>0</v>
      </c>
      <c r="K38" s="86">
        <f>SUM(E38:J38)</f>
        <v>0</v>
      </c>
      <c r="L38" s="54"/>
      <c r="O38" s="84"/>
      <c r="P38" s="84"/>
    </row>
    <row r="39" spans="2:16" ht="8.25" customHeight="1" thickBot="1">
      <c r="B39" s="62"/>
      <c r="C39" s="64"/>
      <c r="D39" s="64"/>
      <c r="E39" s="64"/>
      <c r="F39" s="64"/>
      <c r="G39" s="64"/>
      <c r="H39" s="64"/>
      <c r="I39" s="64"/>
      <c r="J39" s="64"/>
      <c r="K39" s="64"/>
      <c r="L39" s="65"/>
    </row>
    <row r="40" spans="2:16" ht="9" customHeight="1"/>
    <row r="41" spans="2:16" s="57" customFormat="1"/>
    <row r="42" spans="2:16" s="57" customFormat="1"/>
    <row r="43" spans="2:16" s="57" customFormat="1"/>
    <row r="44" spans="2:16" s="57" customFormat="1"/>
    <row r="45" spans="2:16" s="57" customFormat="1"/>
    <row r="46" spans="2:16" s="57" customFormat="1"/>
    <row r="47" spans="2:16" s="57" customFormat="1"/>
    <row r="48" spans="2:16"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row r="413" s="57" customFormat="1"/>
    <row r="414" s="57" customFormat="1"/>
    <row r="415" s="57" customFormat="1"/>
    <row r="416" s="57" customFormat="1"/>
    <row r="417" s="57" customFormat="1"/>
    <row r="418" s="57" customFormat="1"/>
    <row r="419" s="57" customFormat="1"/>
    <row r="420" s="57" customFormat="1"/>
    <row r="421" s="57" customFormat="1"/>
    <row r="422" s="57" customFormat="1"/>
    <row r="423" s="57" customFormat="1"/>
    <row r="424" s="57" customFormat="1"/>
    <row r="425" s="57" customFormat="1"/>
    <row r="426" s="57" customFormat="1"/>
    <row r="427" s="57" customFormat="1"/>
    <row r="428" s="57" customFormat="1"/>
    <row r="429" s="57" customFormat="1"/>
    <row r="430" s="57" customFormat="1"/>
    <row r="431" s="57" customFormat="1"/>
    <row r="432" s="57" customFormat="1"/>
    <row r="433" s="57" customFormat="1"/>
    <row r="434" s="57" customFormat="1"/>
    <row r="435" s="57" customFormat="1"/>
    <row r="436" s="57" customFormat="1"/>
    <row r="437" s="57" customFormat="1"/>
    <row r="438" s="57" customFormat="1"/>
    <row r="439" s="57" customFormat="1"/>
    <row r="440" s="57" customFormat="1"/>
    <row r="441" s="57" customFormat="1"/>
    <row r="442" s="57" customFormat="1"/>
    <row r="443" s="57" customFormat="1"/>
    <row r="444" s="57" customFormat="1"/>
    <row r="445" s="57" customFormat="1"/>
    <row r="446" s="57" customFormat="1"/>
    <row r="447" s="57" customFormat="1"/>
    <row r="448" s="57" customFormat="1"/>
    <row r="449" s="57" customFormat="1"/>
    <row r="450" s="57" customFormat="1"/>
    <row r="451" s="57" customFormat="1"/>
    <row r="452" s="57" customFormat="1"/>
    <row r="453" s="57" customFormat="1"/>
  </sheetData>
  <sheetProtection algorithmName="SHA-512" hashValue="uNJsV3XZo6Q8OKD3MiLQP92vm7GLd3LNYhH73lJgat1GsPn6oEkwrJdTF9gKAsMeJON3vQRD1pcNql58/nOTjg==" saltValue="WU/W5p1gCaNsT1QUMtqTPg==" spinCount="100000" sheet="1" formatRows="0" selectLockedCells="1"/>
  <mergeCells count="32">
    <mergeCell ref="C31:K31"/>
    <mergeCell ref="C32:K32"/>
    <mergeCell ref="C9:K9"/>
    <mergeCell ref="C17:K17"/>
    <mergeCell ref="C18:K18"/>
    <mergeCell ref="C15:K15"/>
    <mergeCell ref="C27:D27"/>
    <mergeCell ref="C28:D28"/>
    <mergeCell ref="C29:D29"/>
    <mergeCell ref="C26:D26"/>
    <mergeCell ref="C21:D21"/>
    <mergeCell ref="C22:D22"/>
    <mergeCell ref="C23:D23"/>
    <mergeCell ref="C25:J25"/>
    <mergeCell ref="C20:D20"/>
    <mergeCell ref="C19:D19"/>
    <mergeCell ref="C36:D36"/>
    <mergeCell ref="C37:D37"/>
    <mergeCell ref="C38:D38"/>
    <mergeCell ref="C33:D34"/>
    <mergeCell ref="C35:D35"/>
    <mergeCell ref="D1:E1"/>
    <mergeCell ref="F1:G1"/>
    <mergeCell ref="H1:L1"/>
    <mergeCell ref="B5:L5"/>
    <mergeCell ref="B13:L13"/>
    <mergeCell ref="B2:L2"/>
    <mergeCell ref="B3:L3"/>
    <mergeCell ref="C4:K4"/>
    <mergeCell ref="C10:K10"/>
    <mergeCell ref="F7:G7"/>
    <mergeCell ref="C7:E7"/>
  </mergeCells>
  <conditionalFormatting sqref="E28:J28 E37:K37">
    <cfRule type="expression" dxfId="4" priority="32">
      <formula>#REF!="HUD Paid Rent"</formula>
    </cfRule>
  </conditionalFormatting>
  <conditionalFormatting sqref="E29:J29 E38:K38">
    <cfRule type="expression" dxfId="3" priority="33">
      <formula>#REF!="HUD Paid Rent"</formula>
    </cfRule>
  </conditionalFormatting>
  <conditionalFormatting sqref="E36:K36 E27:J27">
    <cfRule type="expression" dxfId="2" priority="34">
      <formula>#REF!="HUD Paid Rent"</formula>
    </cfRule>
  </conditionalFormatting>
  <conditionalFormatting sqref="E36:K36">
    <cfRule type="expression" dxfId="1" priority="14">
      <formula>#REF!=""</formula>
    </cfRule>
  </conditionalFormatting>
  <conditionalFormatting sqref="E37:K38">
    <cfRule type="expression" dxfId="0" priority="39">
      <formula>#REF!=""</formula>
    </cfRule>
  </conditionalFormatting>
  <pageMargins left="0.7" right="0.7" top="0.5" bottom="0.5" header="0.3" footer="0.3"/>
  <pageSetup scale="89" fitToHeight="0" orientation="landscape" r:id="rId1"/>
  <headerFooter>
    <oddHeader>&amp;R&amp;"-,Bold Italic"&amp;A</oddHeader>
    <oddFooter>&amp;L&amp;9
&amp;F&amp;R&amp;"-,Bold Italic"Page &amp;P of &amp;N</oddFooter>
  </headerFooter>
  <rowBreaks count="1" manualBreakCount="1">
    <brk id="1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7F93-23A3-4188-B2E3-F074972B8C26}">
  <sheetPr codeName="Sheet3">
    <pageSetUpPr fitToPage="1"/>
  </sheetPr>
  <dimension ref="B1:CF465"/>
  <sheetViews>
    <sheetView showGridLines="0" topLeftCell="A13" zoomScaleNormal="100" workbookViewId="0">
      <selection activeCell="E15" sqref="E15"/>
    </sheetView>
  </sheetViews>
  <sheetFormatPr defaultRowHeight="15"/>
  <cols>
    <col min="1" max="1" width="1.140625" style="50" customWidth="1"/>
    <col min="2" max="2" width="1.28515625" style="50" customWidth="1"/>
    <col min="3" max="3" width="21" style="50" customWidth="1"/>
    <col min="4" max="4" width="25.42578125" style="50" customWidth="1"/>
    <col min="5" max="11" width="15" style="50" customWidth="1"/>
    <col min="12" max="12" width="1.140625" style="50" customWidth="1"/>
    <col min="13" max="13" width="1.5703125" style="50" customWidth="1"/>
    <col min="14" max="21" width="17.28515625" style="50" customWidth="1"/>
    <col min="22" max="16384" width="9.140625" style="50"/>
  </cols>
  <sheetData>
    <row r="1" spans="2:84" ht="6" customHeight="1" thickBot="1">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row>
    <row r="2" spans="2:84" ht="18.75">
      <c r="B2" s="106"/>
      <c r="C2" s="107" t="s">
        <v>69</v>
      </c>
      <c r="D2" s="108"/>
      <c r="E2" s="108"/>
      <c r="F2" s="108"/>
      <c r="G2" s="108"/>
      <c r="H2" s="108"/>
      <c r="I2" s="108"/>
      <c r="J2" s="108"/>
      <c r="K2" s="108"/>
      <c r="L2" s="109"/>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row>
    <row r="3" spans="2:84" ht="63" customHeight="1" thickBot="1">
      <c r="B3" s="110"/>
      <c r="C3" s="242" t="s">
        <v>70</v>
      </c>
      <c r="D3" s="242"/>
      <c r="E3" s="242"/>
      <c r="F3" s="242"/>
      <c r="G3" s="242"/>
      <c r="H3" s="242"/>
      <c r="I3" s="242"/>
      <c r="J3" s="242"/>
      <c r="K3" s="242"/>
      <c r="L3" s="243"/>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row>
    <row r="4" spans="2:84" ht="6" customHeight="1">
      <c r="C4" s="112"/>
      <c r="D4" s="112"/>
      <c r="E4" s="112"/>
      <c r="F4" s="112"/>
      <c r="G4" s="112"/>
      <c r="H4" s="112"/>
      <c r="I4" s="112"/>
      <c r="J4" s="112"/>
      <c r="K4" s="112"/>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row>
    <row r="5" spans="2:84" s="55" customFormat="1">
      <c r="B5" s="48"/>
      <c r="C5" s="49" t="s">
        <v>12</v>
      </c>
      <c r="D5" s="206" t="str">
        <f>IF('General Info-BLIs'!D6="","",'General Info-BLIs'!D6)</f>
        <v/>
      </c>
      <c r="E5" s="207"/>
      <c r="F5" s="208" t="s">
        <v>45</v>
      </c>
      <c r="G5" s="209"/>
      <c r="H5" s="210" t="str">
        <f>IF('General Info-BLIs'!D12="","",'General Info-BLIs'!D12)</f>
        <v/>
      </c>
      <c r="I5" s="206"/>
      <c r="J5" s="206"/>
      <c r="K5" s="206"/>
      <c r="L5" s="20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row>
    <row r="6" spans="2:84" ht="25.5" customHeight="1">
      <c r="C6" s="211" t="s">
        <v>71</v>
      </c>
      <c r="D6" s="211"/>
      <c r="E6" s="211"/>
      <c r="F6" s="211"/>
      <c r="G6" s="211"/>
      <c r="H6" s="211"/>
      <c r="I6" s="211"/>
      <c r="J6" s="211"/>
      <c r="K6" s="211"/>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row>
    <row r="7" spans="2:84" ht="6" customHeight="1" thickBot="1">
      <c r="C7" s="113"/>
      <c r="D7" s="113"/>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row>
    <row r="8" spans="2:84" ht="27.75" customHeight="1">
      <c r="B8" s="244" t="s">
        <v>72</v>
      </c>
      <c r="C8" s="245"/>
      <c r="D8" s="245"/>
      <c r="E8" s="245"/>
      <c r="F8" s="245"/>
      <c r="G8" s="245"/>
      <c r="H8" s="245"/>
      <c r="I8" s="245"/>
      <c r="J8" s="245"/>
      <c r="K8" s="245"/>
      <c r="L8" s="246"/>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row>
    <row r="9" spans="2:84" ht="18.75">
      <c r="B9" s="52"/>
      <c r="C9" s="247" t="s">
        <v>73</v>
      </c>
      <c r="D9" s="247"/>
      <c r="E9" s="247"/>
      <c r="F9" s="247"/>
      <c r="G9" s="247"/>
      <c r="H9" s="247"/>
      <c r="I9" s="247"/>
      <c r="J9" s="247"/>
      <c r="K9" s="247"/>
      <c r="L9" s="54"/>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row>
    <row r="10" spans="2:84" ht="6.75" customHeight="1">
      <c r="B10" s="52"/>
      <c r="L10" s="54"/>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2:84" ht="15.75">
      <c r="B11" s="52"/>
      <c r="C11" s="79" t="s">
        <v>55</v>
      </c>
      <c r="D11" s="80"/>
      <c r="E11" s="80"/>
      <c r="F11" s="114"/>
      <c r="G11" s="114"/>
      <c r="H11" s="114"/>
      <c r="I11" s="114"/>
      <c r="J11" s="114"/>
      <c r="K11" s="115"/>
      <c r="L11" s="54"/>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2:84" ht="15.75">
      <c r="B12" s="52"/>
      <c r="C12" s="81" t="s">
        <v>56</v>
      </c>
      <c r="D12" s="116"/>
      <c r="E12" s="116"/>
      <c r="F12" s="117"/>
      <c r="G12" s="117"/>
      <c r="H12" s="117"/>
      <c r="I12" s="117"/>
      <c r="J12" s="117"/>
      <c r="K12" s="118"/>
      <c r="L12" s="54"/>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row>
    <row r="13" spans="2:84" s="71" customFormat="1" ht="30">
      <c r="B13" s="69"/>
      <c r="C13" s="240"/>
      <c r="D13" s="241"/>
      <c r="E13" s="70" t="s">
        <v>57</v>
      </c>
      <c r="F13" s="70" t="s">
        <v>58</v>
      </c>
      <c r="G13" s="70" t="s">
        <v>59</v>
      </c>
      <c r="H13" s="70" t="s">
        <v>60</v>
      </c>
      <c r="I13" s="70" t="s">
        <v>61</v>
      </c>
      <c r="J13" s="70" t="s">
        <v>62</v>
      </c>
      <c r="K13" s="70" t="s">
        <v>63</v>
      </c>
      <c r="L13" s="54"/>
      <c r="M13" s="50"/>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row>
    <row r="14" spans="2:84" s="71" customFormat="1">
      <c r="B14" s="69"/>
      <c r="C14" s="344" t="s">
        <v>64</v>
      </c>
      <c r="D14" s="345"/>
      <c r="E14" s="73">
        <f>SUM(E15:E17)</f>
        <v>0</v>
      </c>
      <c r="F14" s="73">
        <f t="shared" ref="F14:J14" si="0">SUM(F15:F17)</f>
        <v>0</v>
      </c>
      <c r="G14" s="73">
        <f t="shared" si="0"/>
        <v>0</v>
      </c>
      <c r="H14" s="73">
        <f t="shared" si="0"/>
        <v>0</v>
      </c>
      <c r="I14" s="73">
        <f t="shared" si="0"/>
        <v>0</v>
      </c>
      <c r="J14" s="73">
        <f t="shared" si="0"/>
        <v>0</v>
      </c>
      <c r="K14" s="73">
        <f>SUM(E14:J14)</f>
        <v>0</v>
      </c>
      <c r="L14" s="54"/>
      <c r="M14" s="50"/>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row>
    <row r="15" spans="2:84">
      <c r="B15" s="52"/>
      <c r="C15" s="238" t="str">
        <f>'For Reference 2023 FMR'!C5&amp;": Number of Units"</f>
        <v>Kent County, DE: Number of Units</v>
      </c>
      <c r="D15" s="239"/>
      <c r="E15" s="75"/>
      <c r="F15" s="75"/>
      <c r="G15" s="75"/>
      <c r="H15" s="75"/>
      <c r="I15" s="75"/>
      <c r="J15" s="75"/>
      <c r="K15" s="73">
        <f>SUM(E15:J15)</f>
        <v>0</v>
      </c>
      <c r="L15" s="54"/>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row>
    <row r="16" spans="2:84">
      <c r="B16" s="52"/>
      <c r="C16" s="238" t="str">
        <f>'For Reference 2023 FMR'!C6&amp;": Number of Units"</f>
        <v>New Castle County, DE: Number of Units</v>
      </c>
      <c r="D16" s="239"/>
      <c r="E16" s="75"/>
      <c r="F16" s="75"/>
      <c r="G16" s="75"/>
      <c r="H16" s="75"/>
      <c r="I16" s="75"/>
      <c r="J16" s="75"/>
      <c r="K16" s="73">
        <f>SUM(E16:J16)</f>
        <v>0</v>
      </c>
      <c r="L16" s="54"/>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row>
    <row r="17" spans="2:55">
      <c r="B17" s="52"/>
      <c r="C17" s="238" t="str">
        <f>'For Reference 2023 FMR'!C7&amp;": Number of Units"</f>
        <v>Sussex County, DE : Number of Units</v>
      </c>
      <c r="D17" s="239"/>
      <c r="E17" s="75"/>
      <c r="F17" s="75"/>
      <c r="G17" s="75"/>
      <c r="H17" s="75"/>
      <c r="I17" s="75"/>
      <c r="J17" s="75"/>
      <c r="K17" s="73">
        <f>SUM(E17:J17)</f>
        <v>0</v>
      </c>
      <c r="L17" s="54"/>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2:55">
      <c r="B18" s="52"/>
      <c r="L18" s="54"/>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2:55" ht="15" customHeight="1">
      <c r="B19" s="52"/>
      <c r="C19" s="119" t="s">
        <v>74</v>
      </c>
      <c r="D19" s="120"/>
      <c r="E19" s="120"/>
      <c r="F19" s="120"/>
      <c r="G19" s="121"/>
      <c r="H19" s="121"/>
      <c r="I19" s="121"/>
      <c r="J19" s="122"/>
      <c r="L19" s="54"/>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2:55" ht="30">
      <c r="B20" s="52"/>
      <c r="C20" s="240"/>
      <c r="D20" s="241"/>
      <c r="E20" s="76" t="s">
        <v>57</v>
      </c>
      <c r="F20" s="70" t="s">
        <v>58</v>
      </c>
      <c r="G20" s="77" t="s">
        <v>59</v>
      </c>
      <c r="H20" s="77" t="s">
        <v>60</v>
      </c>
      <c r="I20" s="77" t="s">
        <v>61</v>
      </c>
      <c r="J20" s="77" t="s">
        <v>62</v>
      </c>
      <c r="L20" s="54"/>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row>
    <row r="21" spans="2:55">
      <c r="B21" s="52"/>
      <c r="C21" s="238" t="str">
        <f>IF('For Reference 2023 FMR'!C5="","",'For Reference 2023 FMR'!C5)</f>
        <v>Kent County, DE</v>
      </c>
      <c r="D21" s="239"/>
      <c r="E21" s="78">
        <f>0.75*F21</f>
        <v>734.25</v>
      </c>
      <c r="F21" s="78">
        <f>'For Reference 2023 FMR'!D5</f>
        <v>979</v>
      </c>
      <c r="G21" s="78">
        <f>'For Reference 2023 FMR'!E5</f>
        <v>984</v>
      </c>
      <c r="H21" s="78">
        <f>'For Reference 2023 FMR'!F5</f>
        <v>1182</v>
      </c>
      <c r="I21" s="78">
        <f>'For Reference 2023 FMR'!G5</f>
        <v>1680</v>
      </c>
      <c r="J21" s="78">
        <f>'For Reference 2023 FMR'!H5</f>
        <v>1893</v>
      </c>
      <c r="L21" s="54"/>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row>
    <row r="22" spans="2:55">
      <c r="B22" s="52"/>
      <c r="C22" s="238" t="str">
        <f>IF('For Reference 2023 FMR'!C6="","",'For Reference 2023 FMR'!C6)</f>
        <v>New Castle County, DE</v>
      </c>
      <c r="D22" s="239"/>
      <c r="E22" s="78">
        <f t="shared" ref="E22:E23" si="1">0.75*F22</f>
        <v>810.75</v>
      </c>
      <c r="F22" s="78">
        <f>'For Reference 2023 FMR'!D6</f>
        <v>1081</v>
      </c>
      <c r="G22" s="78">
        <f>'For Reference 2023 FMR'!E6</f>
        <v>1218</v>
      </c>
      <c r="H22" s="78">
        <f>'For Reference 2023 FMR'!F6</f>
        <v>1470</v>
      </c>
      <c r="I22" s="78">
        <f>'For Reference 2023 FMR'!G6</f>
        <v>1789</v>
      </c>
      <c r="J22" s="78">
        <f>'For Reference 2023 FMR'!H6</f>
        <v>2079</v>
      </c>
      <c r="L22" s="54"/>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row>
    <row r="23" spans="2:55">
      <c r="B23" s="52"/>
      <c r="C23" s="238" t="str">
        <f>IF('For Reference 2023 FMR'!C7="","",'For Reference 2023 FMR'!C7)</f>
        <v xml:space="preserve">Sussex County, DE </v>
      </c>
      <c r="D23" s="239"/>
      <c r="E23" s="78">
        <f t="shared" si="1"/>
        <v>558</v>
      </c>
      <c r="F23" s="78">
        <f>'For Reference 2023 FMR'!D7</f>
        <v>744</v>
      </c>
      <c r="G23" s="78">
        <f>'For Reference 2023 FMR'!E7</f>
        <v>840</v>
      </c>
      <c r="H23" s="78">
        <f>'For Reference 2023 FMR'!F7</f>
        <v>1106</v>
      </c>
      <c r="I23" s="78">
        <f>'For Reference 2023 FMR'!G7</f>
        <v>1443</v>
      </c>
      <c r="J23" s="78">
        <f>'For Reference 2023 FMR'!H7</f>
        <v>1758</v>
      </c>
      <c r="L23" s="54"/>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row>
    <row r="24" spans="2:55">
      <c r="B24" s="52"/>
      <c r="L24" s="54"/>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2:55" ht="15.75">
      <c r="B25" s="52"/>
      <c r="C25" s="79" t="s">
        <v>75</v>
      </c>
      <c r="D25" s="80"/>
      <c r="E25" s="80"/>
      <c r="F25" s="114"/>
      <c r="G25" s="114"/>
      <c r="H25" s="114"/>
      <c r="I25" s="114"/>
      <c r="J25" s="114"/>
      <c r="K25" s="115"/>
      <c r="L25" s="54"/>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row>
    <row r="26" spans="2:55" ht="15.75">
      <c r="B26" s="52"/>
      <c r="C26" s="81" t="s">
        <v>76</v>
      </c>
      <c r="D26" s="116"/>
      <c r="E26" s="116"/>
      <c r="F26" s="117"/>
      <c r="G26" s="117"/>
      <c r="H26" s="117"/>
      <c r="I26" s="117"/>
      <c r="J26" s="117"/>
      <c r="K26" s="118"/>
      <c r="L26" s="54"/>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row>
    <row r="27" spans="2:55" ht="45">
      <c r="B27" s="52"/>
      <c r="C27" s="219"/>
      <c r="D27" s="220"/>
      <c r="E27" s="33" t="s">
        <v>77</v>
      </c>
      <c r="F27" s="33" t="s">
        <v>77</v>
      </c>
      <c r="G27" s="33" t="s">
        <v>77</v>
      </c>
      <c r="H27" s="33" t="s">
        <v>77</v>
      </c>
      <c r="I27" s="33" t="s">
        <v>77</v>
      </c>
      <c r="J27" s="33" t="s">
        <v>77</v>
      </c>
      <c r="K27" s="33" t="s">
        <v>77</v>
      </c>
      <c r="L27" s="54"/>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row>
    <row r="28" spans="2:55" ht="30">
      <c r="B28" s="52"/>
      <c r="C28" s="221"/>
      <c r="D28" s="222"/>
      <c r="E28" s="77" t="s">
        <v>57</v>
      </c>
      <c r="F28" s="77" t="s">
        <v>58</v>
      </c>
      <c r="G28" s="77" t="s">
        <v>59</v>
      </c>
      <c r="H28" s="77" t="s">
        <v>60</v>
      </c>
      <c r="I28" s="77" t="s">
        <v>61</v>
      </c>
      <c r="J28" s="77" t="s">
        <v>62</v>
      </c>
      <c r="K28" s="76" t="s">
        <v>63</v>
      </c>
      <c r="L28" s="54"/>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row>
    <row r="29" spans="2:55" ht="15" customHeight="1">
      <c r="B29" s="52"/>
      <c r="C29" s="342" t="s">
        <v>63</v>
      </c>
      <c r="D29" s="343"/>
      <c r="E29" s="86">
        <f>SUM(E30:E32)</f>
        <v>0</v>
      </c>
      <c r="F29" s="86">
        <f t="shared" ref="F29:J29" si="2">SUM(F30:F32)</f>
        <v>0</v>
      </c>
      <c r="G29" s="86">
        <f t="shared" si="2"/>
        <v>0</v>
      </c>
      <c r="H29" s="86">
        <f t="shared" si="2"/>
        <v>0</v>
      </c>
      <c r="I29" s="86">
        <f t="shared" si="2"/>
        <v>0</v>
      </c>
      <c r="J29" s="86">
        <f t="shared" si="2"/>
        <v>0</v>
      </c>
      <c r="K29" s="83">
        <f>SUM(E29:J29)</f>
        <v>0</v>
      </c>
      <c r="L29" s="54"/>
      <c r="N29" s="57"/>
      <c r="O29" s="84"/>
      <c r="P29" s="84"/>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row>
    <row r="30" spans="2:55">
      <c r="B30" s="52"/>
      <c r="C30" s="238" t="str">
        <f>IF('For Reference 2023 FMR'!C5="","",'For Reference 2023 FMR'!C5)</f>
        <v>Kent County, DE</v>
      </c>
      <c r="D30" s="239"/>
      <c r="E30" s="85">
        <f>(E15*('For Reference 2023 FMR'!D5*0.75))*12</f>
        <v>0</v>
      </c>
      <c r="F30" s="85">
        <f>(F15*'For Reference 2023 FMR'!D5)*12</f>
        <v>0</v>
      </c>
      <c r="G30" s="85">
        <f>(G15*'For Reference 2023 FMR'!E5)*12</f>
        <v>0</v>
      </c>
      <c r="H30" s="85">
        <f>(H15*'For Reference 2023 FMR'!F5)*12</f>
        <v>0</v>
      </c>
      <c r="I30" s="85">
        <f>(I15*'For Reference 2023 FMR'!G5)*12</f>
        <v>0</v>
      </c>
      <c r="J30" s="85">
        <f>(J15*'For Reference 2023 FMR'!H5)*12</f>
        <v>0</v>
      </c>
      <c r="K30" s="85">
        <f>SUM(E30:J30)</f>
        <v>0</v>
      </c>
      <c r="L30" s="54"/>
      <c r="N30" s="57"/>
      <c r="O30" s="84"/>
      <c r="P30" s="84"/>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row>
    <row r="31" spans="2:55">
      <c r="B31" s="52"/>
      <c r="C31" s="238" t="str">
        <f>IF('For Reference 2023 FMR'!C6="","",'For Reference 2023 FMR'!C6)</f>
        <v>New Castle County, DE</v>
      </c>
      <c r="D31" s="239"/>
      <c r="E31" s="85">
        <f>(E16*('For Reference 2023 FMR'!D6*0.75))*12</f>
        <v>0</v>
      </c>
      <c r="F31" s="85">
        <f>(F16*'For Reference 2023 FMR'!D6)*12</f>
        <v>0</v>
      </c>
      <c r="G31" s="85">
        <f>(G16*'For Reference 2023 FMR'!E6)*12</f>
        <v>0</v>
      </c>
      <c r="H31" s="85">
        <f>(H16*'For Reference 2023 FMR'!F6)*12</f>
        <v>0</v>
      </c>
      <c r="I31" s="85">
        <f>(I16*'For Reference 2023 FMR'!G6)*12</f>
        <v>0</v>
      </c>
      <c r="J31" s="85">
        <f>(J16*'For Reference 2023 FMR'!H6)*12</f>
        <v>0</v>
      </c>
      <c r="K31" s="85">
        <f t="shared" ref="K31:K32" si="3">SUM(E31:J31)</f>
        <v>0</v>
      </c>
      <c r="L31" s="54"/>
      <c r="N31" s="57"/>
      <c r="O31" s="84"/>
      <c r="P31" s="84"/>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row>
    <row r="32" spans="2:55">
      <c r="B32" s="52"/>
      <c r="C32" s="238" t="str">
        <f>IF('For Reference 2023 FMR'!C7="","",'For Reference 2023 FMR'!C7)</f>
        <v xml:space="preserve">Sussex County, DE </v>
      </c>
      <c r="D32" s="239"/>
      <c r="E32" s="85">
        <f>(E17*('For Reference 2023 FMR'!D7*0.75))*12</f>
        <v>0</v>
      </c>
      <c r="F32" s="85">
        <f>(F17*'For Reference 2023 FMR'!D7)*12</f>
        <v>0</v>
      </c>
      <c r="G32" s="85">
        <f>(G17*'For Reference 2023 FMR'!E7)*12</f>
        <v>0</v>
      </c>
      <c r="H32" s="85">
        <f>(H17*'For Reference 2023 FMR'!F7)*12</f>
        <v>0</v>
      </c>
      <c r="I32" s="85">
        <f>(I17*'For Reference 2023 FMR'!G7)*12</f>
        <v>0</v>
      </c>
      <c r="J32" s="85">
        <f>(J17*'For Reference 2023 FMR'!H7)*12</f>
        <v>0</v>
      </c>
      <c r="K32" s="85">
        <f t="shared" si="3"/>
        <v>0</v>
      </c>
      <c r="L32" s="54"/>
      <c r="N32" s="57"/>
      <c r="O32" s="84"/>
      <c r="P32" s="84"/>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row>
    <row r="33" spans="2:55" ht="5.25" customHeight="1" thickBot="1">
      <c r="B33" s="62"/>
      <c r="C33" s="64"/>
      <c r="D33" s="64"/>
      <c r="E33" s="64"/>
      <c r="F33" s="64"/>
      <c r="G33" s="64"/>
      <c r="H33" s="64"/>
      <c r="I33" s="64"/>
      <c r="J33" s="64"/>
      <c r="K33" s="64"/>
      <c r="L33" s="65"/>
      <c r="N33" s="57"/>
      <c r="O33" s="84"/>
      <c r="P33" s="84"/>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row>
    <row r="34" spans="2:55" ht="6" customHeight="1">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row>
    <row r="35" spans="2:55" s="57" customFormat="1"/>
    <row r="36" spans="2:55" s="57" customFormat="1"/>
    <row r="37" spans="2:55" s="57" customFormat="1"/>
    <row r="38" spans="2:55" s="57" customFormat="1"/>
    <row r="39" spans="2:55" s="57" customFormat="1"/>
    <row r="40" spans="2:55" s="57" customFormat="1"/>
    <row r="41" spans="2:55" s="57" customFormat="1"/>
    <row r="42" spans="2:55" s="57" customFormat="1"/>
    <row r="43" spans="2:55" s="57" customFormat="1"/>
    <row r="44" spans="2:55" s="57" customFormat="1"/>
    <row r="45" spans="2:55" s="57" customFormat="1"/>
    <row r="46" spans="2:55" s="57" customFormat="1"/>
    <row r="47" spans="2:55" s="57" customFormat="1"/>
    <row r="48" spans="2:55"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row r="413" s="57" customFormat="1"/>
    <row r="414" s="57" customFormat="1"/>
    <row r="415" s="57" customFormat="1"/>
    <row r="416" s="57" customFormat="1"/>
    <row r="417" s="57" customFormat="1"/>
    <row r="418" s="57" customFormat="1"/>
    <row r="419" s="57" customFormat="1"/>
    <row r="420" s="57" customFormat="1"/>
    <row r="421" s="57" customFormat="1"/>
    <row r="422" s="57" customFormat="1"/>
    <row r="423" s="57" customFormat="1"/>
    <row r="424" s="57" customFormat="1"/>
    <row r="425" s="57" customFormat="1"/>
    <row r="426" s="57" customFormat="1"/>
    <row r="427" s="57" customFormat="1"/>
    <row r="428" s="57" customFormat="1"/>
    <row r="429" s="57" customFormat="1"/>
    <row r="430" s="57" customFormat="1"/>
    <row r="431" s="57" customFormat="1"/>
    <row r="432" s="57" customFormat="1"/>
    <row r="433" s="57" customFormat="1"/>
    <row r="434" s="57" customFormat="1"/>
    <row r="435" s="57" customFormat="1"/>
    <row r="436" s="57" customFormat="1"/>
    <row r="437" s="57" customFormat="1"/>
    <row r="438" s="57" customFormat="1"/>
    <row r="439" s="57" customFormat="1"/>
    <row r="440" s="57" customFormat="1"/>
    <row r="441" s="57" customFormat="1"/>
    <row r="442" s="57" customFormat="1"/>
    <row r="443" s="57" customFormat="1"/>
    <row r="444" s="57" customFormat="1"/>
    <row r="445" s="57" customFormat="1"/>
    <row r="446" s="57" customFormat="1"/>
    <row r="447" s="57" customFormat="1"/>
    <row r="448" s="57" customFormat="1"/>
    <row r="449" s="57" customFormat="1"/>
    <row r="450" s="57" customFormat="1"/>
    <row r="451" s="57" customFormat="1"/>
    <row r="452" s="57" customFormat="1"/>
    <row r="453" s="57" customFormat="1"/>
    <row r="454" s="57" customFormat="1"/>
    <row r="455" s="57" customFormat="1"/>
    <row r="456" s="57" customFormat="1"/>
    <row r="457" s="57" customFormat="1"/>
    <row r="458" s="57" customFormat="1"/>
    <row r="459" s="57" customFormat="1"/>
    <row r="460" s="57" customFormat="1"/>
    <row r="461" s="57" customFormat="1"/>
    <row r="462" s="57" customFormat="1"/>
    <row r="463" s="57" customFormat="1"/>
    <row r="464" s="57" customFormat="1"/>
    <row r="465" s="57" customFormat="1"/>
  </sheetData>
  <sheetProtection algorithmName="SHA-512" hashValue="+PgCtaCcVo2fQ/t8FY86mH4W+8bAfElpWKpr/zx4wVSZ11oRVwdoy+I0lWDeOt37GT0l9mYn/JgCd0cD+M/flA==" saltValue="29YTsyZXs2A4SWCc2lFVHQ==" spinCount="100000" sheet="1" formatRows="0" selectLockedCells="1"/>
  <mergeCells count="21">
    <mergeCell ref="C23:D23"/>
    <mergeCell ref="C20:D20"/>
    <mergeCell ref="C3:L3"/>
    <mergeCell ref="C15:D15"/>
    <mergeCell ref="C16:D16"/>
    <mergeCell ref="C17:D17"/>
    <mergeCell ref="C21:D21"/>
    <mergeCell ref="C22:D22"/>
    <mergeCell ref="D5:E5"/>
    <mergeCell ref="F5:G5"/>
    <mergeCell ref="H5:L5"/>
    <mergeCell ref="C13:D13"/>
    <mergeCell ref="C14:D14"/>
    <mergeCell ref="C6:K6"/>
    <mergeCell ref="B8:L8"/>
    <mergeCell ref="C9:K9"/>
    <mergeCell ref="C30:D30"/>
    <mergeCell ref="C31:D31"/>
    <mergeCell ref="C32:D32"/>
    <mergeCell ref="C29:D29"/>
    <mergeCell ref="C27:D28"/>
  </mergeCells>
  <pageMargins left="0.7" right="0.7" top="0.75" bottom="0.75" header="0.3" footer="0.3"/>
  <pageSetup scale="78" fitToHeight="0" orientation="landscape" r:id="rId1"/>
  <headerFooter>
    <oddHeader>&amp;R&amp;"-,Bold Italic"&amp;A</oddHeader>
    <oddFooter>&amp;L&amp;9&amp;F&amp;R&amp;"-,Bold 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codeName="Sheet4">
    <pageSetUpPr fitToPage="1"/>
  </sheetPr>
  <dimension ref="B1:CB255"/>
  <sheetViews>
    <sheetView showGridLines="0" tabSelected="1" zoomScaleNormal="100" workbookViewId="0">
      <selection activeCell="E18" sqref="E18"/>
    </sheetView>
  </sheetViews>
  <sheetFormatPr defaultRowHeight="15"/>
  <cols>
    <col min="1" max="2" width="1.85546875" style="50" customWidth="1"/>
    <col min="3" max="3" width="14.140625" style="50" customWidth="1"/>
    <col min="4" max="4" width="21.5703125" style="50" customWidth="1"/>
    <col min="5" max="5" width="15.5703125" style="50" customWidth="1"/>
    <col min="6" max="6" width="18.140625" style="50" customWidth="1"/>
    <col min="7" max="7" width="28.5703125" style="50" customWidth="1"/>
    <col min="8" max="9" width="1.85546875" style="50" customWidth="1"/>
    <col min="10" max="15" width="17.28515625" style="57" customWidth="1"/>
    <col min="16" max="52" width="9.140625" style="57"/>
    <col min="53" max="16384" width="9.140625" style="50"/>
  </cols>
  <sheetData>
    <row r="1" spans="2:80" ht="3.75" customHeight="1" thickBot="1"/>
    <row r="2" spans="2:80" ht="18.75">
      <c r="B2" s="106"/>
      <c r="C2" s="107" t="s">
        <v>78</v>
      </c>
      <c r="D2" s="108"/>
      <c r="E2" s="108"/>
      <c r="F2" s="108"/>
      <c r="G2" s="108"/>
      <c r="H2" s="109"/>
      <c r="AP2" s="50"/>
      <c r="AQ2" s="50"/>
      <c r="AR2" s="50"/>
      <c r="AS2" s="50"/>
      <c r="AT2" s="50"/>
      <c r="AU2" s="50"/>
      <c r="AV2" s="50"/>
      <c r="AW2" s="50"/>
      <c r="AX2" s="50"/>
      <c r="AY2" s="50"/>
      <c r="AZ2" s="50"/>
    </row>
    <row r="3" spans="2:80" ht="62.25" customHeight="1" thickBot="1">
      <c r="B3" s="110"/>
      <c r="C3" s="242" t="s">
        <v>79</v>
      </c>
      <c r="D3" s="242"/>
      <c r="E3" s="242"/>
      <c r="F3" s="242"/>
      <c r="G3" s="242"/>
      <c r="H3" s="123"/>
      <c r="AP3" s="50"/>
      <c r="AQ3" s="50"/>
      <c r="AR3" s="50"/>
      <c r="AS3" s="50"/>
      <c r="AT3" s="50"/>
      <c r="AU3" s="50"/>
      <c r="AV3" s="50"/>
      <c r="AW3" s="50"/>
      <c r="AX3" s="50"/>
      <c r="AY3" s="50"/>
      <c r="AZ3" s="50"/>
    </row>
    <row r="4" spans="2:80" ht="4.5" customHeight="1"/>
    <row r="5" spans="2:80" s="55" customFormat="1" ht="12">
      <c r="B5" s="48"/>
      <c r="C5" s="29" t="s">
        <v>12</v>
      </c>
      <c r="D5" s="250" t="str">
        <f>IF('General Info-BLIs'!D6="","",'General Info-BLIs'!D6)</f>
        <v/>
      </c>
      <c r="E5" s="251"/>
      <c r="F5" s="29" t="s">
        <v>45</v>
      </c>
      <c r="G5" s="252" t="str">
        <f>IF('General Info-BLIs'!D12="","",'General Info-BLIs'!D12)</f>
        <v/>
      </c>
      <c r="H5" s="253"/>
      <c r="I5" s="124"/>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row>
    <row r="6" spans="2:80" ht="28.5" customHeight="1">
      <c r="B6" s="211" t="s">
        <v>80</v>
      </c>
      <c r="C6" s="211"/>
      <c r="D6" s="211"/>
      <c r="E6" s="211"/>
      <c r="F6" s="211"/>
      <c r="G6" s="211"/>
      <c r="H6" s="211"/>
    </row>
    <row r="7" spans="2:80" ht="6" customHeight="1" thickBot="1">
      <c r="C7" s="113"/>
      <c r="D7" s="113"/>
    </row>
    <row r="8" spans="2:80" ht="25.5" customHeight="1">
      <c r="B8" s="244" t="s">
        <v>81</v>
      </c>
      <c r="C8" s="245"/>
      <c r="D8" s="245"/>
      <c r="E8" s="245"/>
      <c r="F8" s="245"/>
      <c r="G8" s="245"/>
      <c r="H8" s="246"/>
    </row>
    <row r="9" spans="2:80" ht="18.75">
      <c r="B9" s="52"/>
      <c r="C9" s="45" t="s">
        <v>82</v>
      </c>
      <c r="D9" s="125"/>
      <c r="E9" s="126"/>
      <c r="F9" s="126"/>
      <c r="G9" s="126"/>
      <c r="H9" s="54"/>
    </row>
    <row r="10" spans="2:80" ht="5.25" customHeight="1">
      <c r="B10" s="52"/>
      <c r="C10" s="127"/>
      <c r="D10" s="127"/>
      <c r="H10" s="54"/>
    </row>
    <row r="11" spans="2:80" ht="30.75" customHeight="1">
      <c r="B11" s="52"/>
      <c r="C11" s="260" t="s">
        <v>83</v>
      </c>
      <c r="D11" s="261"/>
      <c r="E11" s="128" t="s">
        <v>84</v>
      </c>
      <c r="F11" s="254" t="s">
        <v>85</v>
      </c>
      <c r="G11" s="255"/>
      <c r="H11" s="54"/>
    </row>
    <row r="12" spans="2:80" ht="65.25" customHeight="1">
      <c r="B12" s="52"/>
      <c r="C12" s="248" t="s">
        <v>86</v>
      </c>
      <c r="D12" s="249"/>
      <c r="E12" s="129" t="s">
        <v>40</v>
      </c>
      <c r="F12" s="256"/>
      <c r="G12" s="257"/>
      <c r="H12" s="54"/>
    </row>
    <row r="13" spans="2:80" ht="65.25" customHeight="1">
      <c r="B13" s="52"/>
      <c r="C13" s="248" t="s">
        <v>87</v>
      </c>
      <c r="D13" s="249"/>
      <c r="E13" s="129" t="s">
        <v>40</v>
      </c>
      <c r="F13" s="256"/>
      <c r="G13" s="257"/>
      <c r="H13" s="54"/>
    </row>
    <row r="14" spans="2:80" ht="65.25" customHeight="1">
      <c r="B14" s="52"/>
      <c r="C14" s="248" t="s">
        <v>88</v>
      </c>
      <c r="D14" s="249"/>
      <c r="E14" s="129" t="s">
        <v>40</v>
      </c>
      <c r="F14" s="256"/>
      <c r="G14" s="257"/>
      <c r="H14" s="54"/>
    </row>
    <row r="15" spans="2:80" ht="65.25" customHeight="1">
      <c r="B15" s="52"/>
      <c r="C15" s="248" t="s">
        <v>89</v>
      </c>
      <c r="D15" s="249"/>
      <c r="E15" s="129" t="s">
        <v>40</v>
      </c>
      <c r="F15" s="256"/>
      <c r="G15" s="257"/>
      <c r="H15" s="54"/>
    </row>
    <row r="16" spans="2:80" ht="65.25" customHeight="1">
      <c r="B16" s="52"/>
      <c r="C16" s="248" t="s">
        <v>90</v>
      </c>
      <c r="D16" s="249"/>
      <c r="E16" s="129" t="s">
        <v>40</v>
      </c>
      <c r="F16" s="256"/>
      <c r="G16" s="257"/>
      <c r="H16" s="54"/>
    </row>
    <row r="17" spans="2:8" ht="65.25" customHeight="1">
      <c r="B17" s="52"/>
      <c r="C17" s="248" t="s">
        <v>91</v>
      </c>
      <c r="D17" s="249"/>
      <c r="E17" s="129" t="s">
        <v>40</v>
      </c>
      <c r="F17" s="256"/>
      <c r="G17" s="257"/>
      <c r="H17" s="54"/>
    </row>
    <row r="18" spans="2:8" ht="65.25" customHeight="1">
      <c r="B18" s="52"/>
      <c r="C18" s="248" t="s">
        <v>92</v>
      </c>
      <c r="D18" s="249"/>
      <c r="E18" s="129" t="s">
        <v>40</v>
      </c>
      <c r="F18" s="256"/>
      <c r="G18" s="257"/>
      <c r="H18" s="54"/>
    </row>
    <row r="19" spans="2:8" ht="32.25" customHeight="1">
      <c r="B19" s="52"/>
      <c r="C19" s="248" t="s">
        <v>93</v>
      </c>
      <c r="D19" s="249"/>
      <c r="E19" s="130">
        <f>SUM(E12:E18)</f>
        <v>0</v>
      </c>
      <c r="F19" s="258"/>
      <c r="G19" s="259"/>
      <c r="H19" s="54"/>
    </row>
    <row r="20" spans="2:8" ht="5.25" customHeight="1" thickBot="1">
      <c r="B20" s="62"/>
      <c r="C20" s="64"/>
      <c r="D20" s="64"/>
      <c r="E20" s="64"/>
      <c r="F20" s="64"/>
      <c r="G20" s="64"/>
      <c r="H20" s="65"/>
    </row>
    <row r="21" spans="2:8" ht="5.25" customHeight="1"/>
    <row r="22" spans="2:8" s="57" customFormat="1"/>
    <row r="23" spans="2:8" s="57" customFormat="1"/>
    <row r="24" spans="2:8" s="57" customFormat="1"/>
    <row r="25" spans="2:8" s="57" customFormat="1"/>
    <row r="26" spans="2:8" s="57" customFormat="1"/>
    <row r="27" spans="2:8" s="57" customFormat="1"/>
    <row r="28" spans="2:8" s="57" customFormat="1"/>
    <row r="29" spans="2:8" s="57" customFormat="1"/>
    <row r="30" spans="2:8" s="57" customFormat="1"/>
    <row r="31" spans="2:8" s="57" customFormat="1"/>
    <row r="32" spans="2:8"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sheetData>
  <sheetProtection algorithmName="SHA-512" hashValue="4KtB5FXsnl+Djuw38nB2WwF9yZ09IKYU19iGzxlVyZZZea9cF8Hk05F3muxqebuEMJ5XWI0OK79O/iisn7QAYA==" saltValue="bdQ2CEjRESjLuE01eqIm8Q==" spinCount="100000" sheet="1" formatRows="0" selectLockedCells="1"/>
  <mergeCells count="23">
    <mergeCell ref="C15:D15"/>
    <mergeCell ref="C16:D16"/>
    <mergeCell ref="C17:D17"/>
    <mergeCell ref="B6:H6"/>
    <mergeCell ref="B8:H8"/>
    <mergeCell ref="C11:D11"/>
    <mergeCell ref="C12:D12"/>
    <mergeCell ref="C3:G3"/>
    <mergeCell ref="C18:D18"/>
    <mergeCell ref="C19:D19"/>
    <mergeCell ref="D5:E5"/>
    <mergeCell ref="G5:H5"/>
    <mergeCell ref="F11:G11"/>
    <mergeCell ref="F12:G12"/>
    <mergeCell ref="F13:G13"/>
    <mergeCell ref="F14:G14"/>
    <mergeCell ref="F15:G15"/>
    <mergeCell ref="F16:G16"/>
    <mergeCell ref="F17:G17"/>
    <mergeCell ref="F18:G18"/>
    <mergeCell ref="F19:G19"/>
    <mergeCell ref="C13:D13"/>
    <mergeCell ref="C14:D14"/>
  </mergeCells>
  <pageMargins left="0.45" right="0.45" top="0.75" bottom="0.75" header="0.3" footer="0.3"/>
  <pageSetup scale="91" fitToHeight="0" orientation="portrait" r:id="rId1"/>
  <headerFooter>
    <oddHeader>&amp;R&amp;"-,Bold Italic"&amp;A</oddHeader>
    <oddFooter>&amp;L&amp;9&amp;F&amp;R&amp;"-,Bold 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codeName="Sheet5">
    <pageSetUpPr fitToPage="1"/>
  </sheetPr>
  <dimension ref="B1:CB214"/>
  <sheetViews>
    <sheetView showGridLines="0" topLeftCell="A11" zoomScaleNormal="100" workbookViewId="0">
      <selection activeCell="E11" sqref="E11"/>
    </sheetView>
  </sheetViews>
  <sheetFormatPr defaultRowHeight="15"/>
  <cols>
    <col min="1" max="2" width="2" style="50" customWidth="1"/>
    <col min="3" max="3" width="14.5703125" style="50" customWidth="1"/>
    <col min="4" max="4" width="16.28515625" style="50" customWidth="1"/>
    <col min="5" max="5" width="17.140625" style="50" customWidth="1"/>
    <col min="6" max="6" width="19.42578125" style="50" customWidth="1"/>
    <col min="7" max="7" width="32" style="50" customWidth="1"/>
    <col min="8" max="9" width="1.7109375" style="50" customWidth="1"/>
    <col min="10" max="41" width="9.140625" style="57"/>
    <col min="42" max="16384" width="9.140625" style="50"/>
  </cols>
  <sheetData>
    <row r="1" spans="2:80" ht="3.75" customHeight="1" thickBot="1"/>
    <row r="2" spans="2:80" ht="18.75">
      <c r="B2" s="106"/>
      <c r="C2" s="107" t="s">
        <v>94</v>
      </c>
      <c r="D2" s="108"/>
      <c r="E2" s="108"/>
      <c r="F2" s="108"/>
      <c r="G2" s="108"/>
      <c r="H2" s="109"/>
    </row>
    <row r="3" spans="2:80" ht="108" customHeight="1" thickBot="1">
      <c r="B3" s="110"/>
      <c r="C3" s="242" t="s">
        <v>95</v>
      </c>
      <c r="D3" s="242"/>
      <c r="E3" s="242"/>
      <c r="F3" s="242"/>
      <c r="G3" s="242"/>
      <c r="H3" s="123"/>
    </row>
    <row r="4" spans="2:80" ht="9" customHeight="1">
      <c r="C4" s="112"/>
      <c r="D4" s="112"/>
      <c r="E4" s="112"/>
      <c r="F4" s="112"/>
      <c r="G4" s="112"/>
    </row>
    <row r="5" spans="2:80" s="55" customFormat="1" ht="13.5" customHeight="1">
      <c r="B5" s="28"/>
      <c r="C5" s="29" t="s">
        <v>12</v>
      </c>
      <c r="D5" s="250" t="str">
        <f>IF('General Info-BLIs'!D6="","",'General Info-BLIs'!D6)</f>
        <v/>
      </c>
      <c r="E5" s="251"/>
      <c r="F5" s="29" t="s">
        <v>45</v>
      </c>
      <c r="G5" s="252" t="str">
        <f>IF('General Info-BLIs'!D12="","",'General Info-BLIs'!D12)</f>
        <v/>
      </c>
      <c r="H5" s="253"/>
      <c r="I5" s="124"/>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row>
    <row r="6" spans="2:80" ht="30.75" customHeight="1" thickBot="1">
      <c r="B6" s="274" t="s">
        <v>96</v>
      </c>
      <c r="C6" s="274"/>
      <c r="D6" s="274"/>
      <c r="E6" s="274"/>
      <c r="F6" s="274"/>
      <c r="G6" s="274"/>
      <c r="H6" s="274"/>
    </row>
    <row r="7" spans="2:80" ht="20.25" customHeight="1">
      <c r="B7" s="275" t="s">
        <v>97</v>
      </c>
      <c r="C7" s="276"/>
      <c r="D7" s="276"/>
      <c r="E7" s="276"/>
      <c r="F7" s="276"/>
      <c r="G7" s="276"/>
      <c r="H7" s="277"/>
    </row>
    <row r="8" spans="2:80" s="132" customFormat="1" ht="18.75">
      <c r="B8" s="131"/>
      <c r="C8" s="281" t="s">
        <v>98</v>
      </c>
      <c r="D8" s="281"/>
      <c r="E8" s="281"/>
      <c r="F8" s="281"/>
      <c r="G8" s="281"/>
      <c r="H8" s="282"/>
      <c r="J8" s="133"/>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row>
    <row r="9" spans="2:80" ht="7.5" customHeight="1">
      <c r="B9" s="52"/>
      <c r="C9" s="135"/>
      <c r="D9" s="135"/>
      <c r="H9" s="54"/>
    </row>
    <row r="10" spans="2:80" ht="34.5">
      <c r="B10" s="52"/>
      <c r="C10" s="262" t="s">
        <v>83</v>
      </c>
      <c r="D10" s="263"/>
      <c r="E10" s="136" t="s">
        <v>84</v>
      </c>
      <c r="F10" s="283" t="s">
        <v>85</v>
      </c>
      <c r="G10" s="284"/>
      <c r="H10" s="54"/>
    </row>
    <row r="11" spans="2:80" ht="51.95" customHeight="1">
      <c r="B11" s="52"/>
      <c r="C11" s="266" t="s">
        <v>99</v>
      </c>
      <c r="D11" s="267"/>
      <c r="E11" s="129" t="s">
        <v>40</v>
      </c>
      <c r="F11" s="270"/>
      <c r="G11" s="271"/>
      <c r="H11" s="54"/>
    </row>
    <row r="12" spans="2:80" ht="51.95" customHeight="1">
      <c r="B12" s="52"/>
      <c r="C12" s="266" t="s">
        <v>100</v>
      </c>
      <c r="D12" s="267"/>
      <c r="E12" s="129" t="s">
        <v>40</v>
      </c>
      <c r="F12" s="270"/>
      <c r="G12" s="271"/>
      <c r="H12" s="54"/>
    </row>
    <row r="13" spans="2:80" ht="51.95" customHeight="1">
      <c r="B13" s="52"/>
      <c r="C13" s="266" t="s">
        <v>101</v>
      </c>
      <c r="D13" s="267"/>
      <c r="E13" s="129" t="s">
        <v>40</v>
      </c>
      <c r="F13" s="270"/>
      <c r="G13" s="271"/>
      <c r="H13" s="54"/>
    </row>
    <row r="14" spans="2:80" ht="51.95" customHeight="1">
      <c r="B14" s="52"/>
      <c r="C14" s="266" t="s">
        <v>102</v>
      </c>
      <c r="D14" s="267"/>
      <c r="E14" s="129" t="s">
        <v>40</v>
      </c>
      <c r="F14" s="270"/>
      <c r="G14" s="271"/>
      <c r="H14" s="54"/>
    </row>
    <row r="15" spans="2:80" ht="51.95" customHeight="1">
      <c r="B15" s="52"/>
      <c r="C15" s="266" t="s">
        <v>103</v>
      </c>
      <c r="D15" s="267"/>
      <c r="E15" s="129" t="s">
        <v>40</v>
      </c>
      <c r="F15" s="270"/>
      <c r="G15" s="271"/>
      <c r="H15" s="54"/>
    </row>
    <row r="16" spans="2:80" ht="51.95" customHeight="1">
      <c r="B16" s="52"/>
      <c r="C16" s="266" t="s">
        <v>104</v>
      </c>
      <c r="D16" s="267"/>
      <c r="E16" s="129" t="s">
        <v>40</v>
      </c>
      <c r="F16" s="270"/>
      <c r="G16" s="271"/>
      <c r="H16" s="54"/>
    </row>
    <row r="17" spans="2:8" ht="51.95" customHeight="1">
      <c r="B17" s="52"/>
      <c r="C17" s="266" t="s">
        <v>105</v>
      </c>
      <c r="D17" s="267"/>
      <c r="E17" s="129" t="s">
        <v>40</v>
      </c>
      <c r="F17" s="270"/>
      <c r="G17" s="271"/>
      <c r="H17" s="54"/>
    </row>
    <row r="18" spans="2:8" ht="51.95" customHeight="1">
      <c r="B18" s="52"/>
      <c r="C18" s="266" t="s">
        <v>106</v>
      </c>
      <c r="D18" s="267"/>
      <c r="E18" s="129" t="s">
        <v>40</v>
      </c>
      <c r="F18" s="270"/>
      <c r="G18" s="271"/>
      <c r="H18" s="54"/>
    </row>
    <row r="19" spans="2:8" ht="51.95" customHeight="1">
      <c r="B19" s="52"/>
      <c r="C19" s="266" t="s">
        <v>107</v>
      </c>
      <c r="D19" s="267"/>
      <c r="E19" s="129" t="s">
        <v>40</v>
      </c>
      <c r="F19" s="270"/>
      <c r="G19" s="271"/>
      <c r="H19" s="54"/>
    </row>
    <row r="20" spans="2:8" ht="51.95" customHeight="1">
      <c r="B20" s="52"/>
      <c r="C20" s="266" t="s">
        <v>108</v>
      </c>
      <c r="D20" s="267"/>
      <c r="E20" s="129" t="s">
        <v>40</v>
      </c>
      <c r="F20" s="270"/>
      <c r="G20" s="271"/>
      <c r="H20" s="54"/>
    </row>
    <row r="21" spans="2:8" ht="51.95" customHeight="1">
      <c r="B21" s="52"/>
      <c r="C21" s="266" t="s">
        <v>109</v>
      </c>
      <c r="D21" s="267"/>
      <c r="E21" s="129" t="s">
        <v>40</v>
      </c>
      <c r="F21" s="270"/>
      <c r="G21" s="271"/>
      <c r="H21" s="54"/>
    </row>
    <row r="22" spans="2:8" ht="51.95" customHeight="1">
      <c r="B22" s="52"/>
      <c r="C22" s="266" t="s">
        <v>110</v>
      </c>
      <c r="D22" s="267"/>
      <c r="E22" s="129" t="s">
        <v>40</v>
      </c>
      <c r="F22" s="270"/>
      <c r="G22" s="271"/>
      <c r="H22" s="54"/>
    </row>
    <row r="23" spans="2:8" ht="51.95" customHeight="1">
      <c r="B23" s="52"/>
      <c r="C23" s="266" t="s">
        <v>111</v>
      </c>
      <c r="D23" s="267"/>
      <c r="E23" s="129" t="s">
        <v>40</v>
      </c>
      <c r="F23" s="270"/>
      <c r="G23" s="271"/>
      <c r="H23" s="54"/>
    </row>
    <row r="24" spans="2:8" ht="51.95" customHeight="1">
      <c r="B24" s="52"/>
      <c r="C24" s="266" t="s">
        <v>112</v>
      </c>
      <c r="D24" s="267"/>
      <c r="E24" s="129" t="s">
        <v>40</v>
      </c>
      <c r="F24" s="270"/>
      <c r="G24" s="271"/>
      <c r="H24" s="54"/>
    </row>
    <row r="25" spans="2:8" ht="51.95" customHeight="1">
      <c r="B25" s="52"/>
      <c r="C25" s="266" t="s">
        <v>113</v>
      </c>
      <c r="D25" s="267"/>
      <c r="E25" s="129" t="s">
        <v>40</v>
      </c>
      <c r="F25" s="270"/>
      <c r="G25" s="271"/>
      <c r="H25" s="54"/>
    </row>
    <row r="26" spans="2:8" ht="51.95" customHeight="1">
      <c r="B26" s="52"/>
      <c r="C26" s="266" t="s">
        <v>114</v>
      </c>
      <c r="D26" s="267"/>
      <c r="E26" s="129" t="s">
        <v>40</v>
      </c>
      <c r="F26" s="270"/>
      <c r="G26" s="271"/>
      <c r="H26" s="54"/>
    </row>
    <row r="27" spans="2:8" ht="111.75" customHeight="1">
      <c r="B27" s="52"/>
      <c r="C27" s="266" t="s">
        <v>115</v>
      </c>
      <c r="D27" s="267"/>
      <c r="E27" s="129" t="s">
        <v>40</v>
      </c>
      <c r="F27" s="270"/>
      <c r="G27" s="271"/>
      <c r="H27" s="54"/>
    </row>
    <row r="28" spans="2:8" ht="45.75" customHeight="1">
      <c r="B28" s="52"/>
      <c r="C28" s="268" t="s">
        <v>116</v>
      </c>
      <c r="D28" s="269"/>
      <c r="E28" s="137">
        <f>SUM(E11:E27)</f>
        <v>0</v>
      </c>
      <c r="F28" s="264"/>
      <c r="G28" s="265"/>
      <c r="H28" s="54"/>
    </row>
    <row r="29" spans="2:8">
      <c r="B29" s="52"/>
      <c r="H29" s="54"/>
    </row>
    <row r="30" spans="2:8" ht="199.5" customHeight="1">
      <c r="B30" s="52"/>
      <c r="C30" s="272" t="s">
        <v>117</v>
      </c>
      <c r="D30" s="273"/>
      <c r="E30" s="278"/>
      <c r="F30" s="279"/>
      <c r="G30" s="280"/>
      <c r="H30" s="54"/>
    </row>
    <row r="31" spans="2:8" ht="7.5" customHeight="1" thickBot="1">
      <c r="B31" s="62"/>
      <c r="C31" s="64"/>
      <c r="D31" s="64"/>
      <c r="E31" s="64"/>
      <c r="F31" s="64"/>
      <c r="G31" s="64"/>
      <c r="H31" s="65"/>
    </row>
    <row r="32" spans="2:8" ht="8.25" customHeigh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sheetData>
  <sheetProtection algorithmName="SHA-512" hashValue="w+UZrTJ0WCAQNTXMg3eODhHXwe/6fhPtx7z3Ss6q3VPRl33w4WdMcCwjRGKXKZqxdiPJa9CtxKXb+N3V6uWcqA==" saltValue="AKff/48VA6LB2xL4UyVMYw==" spinCount="100000" sheet="1" formatRows="0" selectLockedCells="1"/>
  <mergeCells count="46">
    <mergeCell ref="B6:H6"/>
    <mergeCell ref="B7:H7"/>
    <mergeCell ref="C3:G3"/>
    <mergeCell ref="E30:G30"/>
    <mergeCell ref="C8:H8"/>
    <mergeCell ref="F10:G10"/>
    <mergeCell ref="F11:G11"/>
    <mergeCell ref="F12:G12"/>
    <mergeCell ref="F13:G13"/>
    <mergeCell ref="F14:G14"/>
    <mergeCell ref="F15:G15"/>
    <mergeCell ref="F16:G16"/>
    <mergeCell ref="F17:G17"/>
    <mergeCell ref="F18:G18"/>
    <mergeCell ref="F19:G19"/>
    <mergeCell ref="F20:G20"/>
    <mergeCell ref="C30:D30"/>
    <mergeCell ref="C11:D11"/>
    <mergeCell ref="C12:D12"/>
    <mergeCell ref="C13:D13"/>
    <mergeCell ref="C14:D14"/>
    <mergeCell ref="C15:D15"/>
    <mergeCell ref="C16:D16"/>
    <mergeCell ref="C17:D17"/>
    <mergeCell ref="C18:D18"/>
    <mergeCell ref="C19:D19"/>
    <mergeCell ref="C20:D20"/>
    <mergeCell ref="C21:D21"/>
    <mergeCell ref="C22:D22"/>
    <mergeCell ref="C23:D23"/>
    <mergeCell ref="D5:E5"/>
    <mergeCell ref="G5:H5"/>
    <mergeCell ref="C10:D10"/>
    <mergeCell ref="F28:G28"/>
    <mergeCell ref="C24:D24"/>
    <mergeCell ref="C25:D25"/>
    <mergeCell ref="C26:D26"/>
    <mergeCell ref="C27:D27"/>
    <mergeCell ref="C28:D28"/>
    <mergeCell ref="F26:G26"/>
    <mergeCell ref="F27:G27"/>
    <mergeCell ref="F21:G21"/>
    <mergeCell ref="F22:G22"/>
    <mergeCell ref="F23:G23"/>
    <mergeCell ref="F24:G24"/>
    <mergeCell ref="F25:G25"/>
  </mergeCells>
  <pageMargins left="0.45" right="0.45" top="0.75" bottom="0.75" header="0.3" footer="0.3"/>
  <pageSetup scale="90" fitToHeight="0" orientation="portrait" r:id="rId1"/>
  <headerFooter>
    <oddHeader>&amp;R&amp;"-,Bold Italic"&amp;A</oddHeader>
    <oddFooter>&amp;L&amp;9&amp;F&amp;R&amp;"-,Bold 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F6EE-D9DA-41D8-BF87-E135A37D72FF}">
  <sheetPr codeName="Sheet11">
    <pageSetUpPr fitToPage="1"/>
  </sheetPr>
  <dimension ref="A1:CB203"/>
  <sheetViews>
    <sheetView showGridLines="0" zoomScaleNormal="100" workbookViewId="0">
      <selection activeCell="E12" sqref="E12"/>
    </sheetView>
  </sheetViews>
  <sheetFormatPr defaultRowHeight="15"/>
  <cols>
    <col min="1" max="2" width="2" style="50" customWidth="1"/>
    <col min="3" max="3" width="14.42578125" style="50" customWidth="1"/>
    <col min="4" max="4" width="16" style="50" customWidth="1"/>
    <col min="5" max="5" width="16.5703125" style="50" customWidth="1"/>
    <col min="6" max="6" width="19.140625" style="50" customWidth="1"/>
    <col min="7" max="7" width="32" style="50" customWidth="1"/>
    <col min="8" max="9" width="1.7109375" style="50" customWidth="1"/>
    <col min="10" max="41" width="9.140625" style="57"/>
    <col min="42" max="16384" width="9.140625" style="50"/>
  </cols>
  <sheetData>
    <row r="1" spans="1:80" ht="3.75" customHeight="1" thickBot="1"/>
    <row r="2" spans="1:80" ht="18.75">
      <c r="B2" s="106"/>
      <c r="C2" s="107" t="s">
        <v>118</v>
      </c>
      <c r="D2" s="108"/>
      <c r="E2" s="108"/>
      <c r="F2" s="108"/>
      <c r="G2" s="108"/>
      <c r="H2" s="109"/>
    </row>
    <row r="3" spans="1:80" ht="125.25" customHeight="1" thickBot="1">
      <c r="B3" s="110"/>
      <c r="C3" s="242" t="s">
        <v>119</v>
      </c>
      <c r="D3" s="242"/>
      <c r="E3" s="242"/>
      <c r="F3" s="242"/>
      <c r="G3" s="242"/>
      <c r="H3" s="123"/>
    </row>
    <row r="4" spans="1:80" ht="9" customHeight="1">
      <c r="C4" s="112"/>
      <c r="D4" s="112"/>
      <c r="E4" s="112"/>
      <c r="F4" s="112"/>
      <c r="G4" s="112"/>
    </row>
    <row r="5" spans="1:80" s="55" customFormat="1" ht="13.5" customHeight="1">
      <c r="A5" s="27"/>
      <c r="B5" s="28"/>
      <c r="C5" s="29" t="s">
        <v>12</v>
      </c>
      <c r="D5" s="250" t="str">
        <f>IF('General Info-BLIs'!D6="","",'General Info-BLIs'!D6)</f>
        <v/>
      </c>
      <c r="E5" s="251"/>
      <c r="F5" s="29" t="s">
        <v>45</v>
      </c>
      <c r="G5" s="252" t="str">
        <f>IF('General Info-BLIs'!D12="","",'General Info-BLIs'!D12)</f>
        <v/>
      </c>
      <c r="H5" s="253"/>
      <c r="I5" s="124"/>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row>
    <row r="6" spans="1:80" ht="28.5" customHeight="1" thickBot="1">
      <c r="B6" s="293" t="s">
        <v>120</v>
      </c>
      <c r="C6" s="293"/>
      <c r="D6" s="293"/>
      <c r="E6" s="293"/>
      <c r="F6" s="293"/>
      <c r="G6" s="293"/>
      <c r="H6" s="293"/>
    </row>
    <row r="7" spans="1:80" ht="20.25" customHeight="1">
      <c r="B7" s="275" t="s">
        <v>121</v>
      </c>
      <c r="C7" s="276"/>
      <c r="D7" s="276"/>
      <c r="E7" s="276"/>
      <c r="F7" s="276"/>
      <c r="G7" s="276"/>
      <c r="H7" s="277"/>
    </row>
    <row r="8" spans="1:80" s="132" customFormat="1" ht="18.75">
      <c r="B8" s="131"/>
      <c r="C8" s="281" t="s">
        <v>122</v>
      </c>
      <c r="D8" s="281"/>
      <c r="E8" s="281"/>
      <c r="F8" s="281"/>
      <c r="G8" s="281"/>
      <c r="H8" s="282"/>
      <c r="J8" s="133"/>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row>
    <row r="9" spans="1:80" ht="7.5" customHeight="1">
      <c r="B9" s="52"/>
      <c r="C9" s="135"/>
      <c r="D9" s="135"/>
      <c r="H9" s="54"/>
    </row>
    <row r="10" spans="1:80" ht="34.5">
      <c r="B10" s="52"/>
      <c r="C10" s="262" t="s">
        <v>83</v>
      </c>
      <c r="D10" s="263"/>
      <c r="E10" s="136" t="s">
        <v>84</v>
      </c>
      <c r="F10" s="294" t="s">
        <v>85</v>
      </c>
      <c r="G10" s="295"/>
      <c r="H10" s="54"/>
    </row>
    <row r="11" spans="1:80" ht="45.75" customHeight="1">
      <c r="B11" s="52"/>
      <c r="C11" s="266" t="s">
        <v>92</v>
      </c>
      <c r="D11" s="267"/>
      <c r="E11" s="129" t="s">
        <v>40</v>
      </c>
      <c r="F11" s="270"/>
      <c r="G11" s="271"/>
      <c r="H11" s="54"/>
    </row>
    <row r="12" spans="1:80" ht="45.75" customHeight="1">
      <c r="B12" s="52"/>
      <c r="C12" s="266" t="s">
        <v>123</v>
      </c>
      <c r="D12" s="267"/>
      <c r="E12" s="129" t="s">
        <v>40</v>
      </c>
      <c r="F12" s="270"/>
      <c r="G12" s="271"/>
      <c r="H12" s="54"/>
    </row>
    <row r="13" spans="1:80" ht="45.75" customHeight="1">
      <c r="B13" s="52"/>
      <c r="C13" s="266" t="s">
        <v>124</v>
      </c>
      <c r="D13" s="267"/>
      <c r="E13" s="129" t="s">
        <v>40</v>
      </c>
      <c r="F13" s="270"/>
      <c r="G13" s="271"/>
      <c r="H13" s="54"/>
    </row>
    <row r="14" spans="1:80" ht="45.75" customHeight="1">
      <c r="B14" s="52"/>
      <c r="C14" s="266" t="s">
        <v>125</v>
      </c>
      <c r="D14" s="267"/>
      <c r="E14" s="129" t="s">
        <v>40</v>
      </c>
      <c r="F14" s="270"/>
      <c r="G14" s="271"/>
      <c r="H14" s="54"/>
    </row>
    <row r="15" spans="1:80" ht="45.75" customHeight="1">
      <c r="B15" s="52"/>
      <c r="C15" s="266" t="s">
        <v>126</v>
      </c>
      <c r="D15" s="267"/>
      <c r="E15" s="129" t="s">
        <v>40</v>
      </c>
      <c r="F15" s="270"/>
      <c r="G15" s="271"/>
      <c r="H15" s="54"/>
    </row>
    <row r="16" spans="1:80" ht="32.25" customHeight="1">
      <c r="B16" s="52"/>
      <c r="C16" s="268" t="s">
        <v>127</v>
      </c>
      <c r="D16" s="269"/>
      <c r="E16" s="137">
        <f>SUM(E11:E15)</f>
        <v>0</v>
      </c>
      <c r="F16" s="288"/>
      <c r="G16" s="289"/>
      <c r="H16" s="54"/>
    </row>
    <row r="17" spans="2:8">
      <c r="B17" s="52"/>
      <c r="H17" s="54"/>
    </row>
    <row r="18" spans="2:8" ht="33.75" customHeight="1">
      <c r="B18" s="52"/>
      <c r="C18" s="290" t="s">
        <v>128</v>
      </c>
      <c r="D18" s="291"/>
      <c r="E18" s="291"/>
      <c r="F18" s="291"/>
      <c r="G18" s="292"/>
      <c r="H18" s="54"/>
    </row>
    <row r="19" spans="2:8" ht="117.75" customHeight="1">
      <c r="B19" s="52"/>
      <c r="C19" s="285"/>
      <c r="D19" s="286"/>
      <c r="E19" s="286"/>
      <c r="F19" s="286"/>
      <c r="G19" s="287"/>
      <c r="H19" s="54"/>
    </row>
    <row r="20" spans="2:8" ht="7.5" customHeight="1" thickBot="1">
      <c r="B20" s="62"/>
      <c r="C20" s="64"/>
      <c r="D20" s="64"/>
      <c r="E20" s="64"/>
      <c r="F20" s="64"/>
      <c r="G20" s="64"/>
      <c r="H20" s="65"/>
    </row>
    <row r="21" spans="2:8" ht="8.25" customHeight="1"/>
    <row r="22" spans="2:8" s="57" customFormat="1"/>
    <row r="23" spans="2:8" s="57" customFormat="1"/>
    <row r="24" spans="2:8" s="57" customFormat="1"/>
    <row r="25" spans="2:8" s="57" customFormat="1"/>
    <row r="26" spans="2:8" s="57" customFormat="1"/>
    <row r="27" spans="2:8" s="57" customFormat="1"/>
    <row r="28" spans="2:8" s="57" customFormat="1"/>
    <row r="29" spans="2:8" s="57" customFormat="1"/>
    <row r="30" spans="2:8" s="57" customFormat="1"/>
    <row r="31" spans="2:8" s="57" customFormat="1"/>
    <row r="32" spans="2:8"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sheetData>
  <sheetProtection algorithmName="SHA-512" hashValue="bjtdF0lrjb1qqjAvIJ0h08sYUI54/cDyjVbK25uWl8hpqY2K7FNtU62DsF21BNlsJZwKIVbuZ1nOBmsL/Dlutg==" saltValue="5NeTjwOtN8fyudSOqmdRmA==" spinCount="100000" sheet="1" formatRows="0" selectLockedCells="1"/>
  <mergeCells count="22">
    <mergeCell ref="C14:D14"/>
    <mergeCell ref="C15:D15"/>
    <mergeCell ref="C16:D16"/>
    <mergeCell ref="F10:G10"/>
    <mergeCell ref="F11:G11"/>
    <mergeCell ref="F12:G12"/>
    <mergeCell ref="C19:G19"/>
    <mergeCell ref="C3:G3"/>
    <mergeCell ref="D5:E5"/>
    <mergeCell ref="G5:H5"/>
    <mergeCell ref="F13:G13"/>
    <mergeCell ref="F14:G14"/>
    <mergeCell ref="F15:G15"/>
    <mergeCell ref="F16:G16"/>
    <mergeCell ref="C18:G18"/>
    <mergeCell ref="B6:H6"/>
    <mergeCell ref="B7:H7"/>
    <mergeCell ref="C8:H8"/>
    <mergeCell ref="C10:D10"/>
    <mergeCell ref="C11:D11"/>
    <mergeCell ref="C12:D12"/>
    <mergeCell ref="C13:D13"/>
  </mergeCells>
  <pageMargins left="0.45" right="0.45" top="0.75" bottom="0.75" header="0.3" footer="0.3"/>
  <pageSetup scale="91" fitToHeight="0" orientation="portrait" r:id="rId1"/>
  <headerFooter>
    <oddHeader>&amp;R&amp;"-,Bold Italic"&amp;A</oddHeader>
    <oddFooter>&amp;L&amp;9&amp;F&amp;R&amp;"-,Bold Italic"Page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51ED-AA72-4B38-9651-FE450B09CD76}">
  <sheetPr>
    <pageSetUpPr fitToPage="1"/>
  </sheetPr>
  <dimension ref="B1:CB281"/>
  <sheetViews>
    <sheetView showGridLines="0" topLeftCell="A22" zoomScaleNormal="100" workbookViewId="0">
      <selection activeCell="C39" sqref="C39:G39"/>
    </sheetView>
  </sheetViews>
  <sheetFormatPr defaultRowHeight="15"/>
  <cols>
    <col min="1" max="2" width="1.5703125" style="50" customWidth="1"/>
    <col min="3" max="3" width="13.85546875" style="50" customWidth="1"/>
    <col min="4" max="4" width="33.5703125" style="50" customWidth="1"/>
    <col min="5" max="5" width="20.42578125" style="50" customWidth="1"/>
    <col min="6" max="6" width="26.85546875" style="50" customWidth="1"/>
    <col min="7" max="7" width="7.42578125" style="50" customWidth="1"/>
    <col min="8" max="8" width="1.42578125" style="50" customWidth="1"/>
    <col min="9" max="9" width="1.28515625" style="50" customWidth="1"/>
    <col min="10" max="45" width="9.140625" style="57"/>
    <col min="46" max="16384" width="9.140625" style="50"/>
  </cols>
  <sheetData>
    <row r="1" spans="2:80" ht="3.75" customHeight="1" thickBot="1">
      <c r="AP1" s="50"/>
      <c r="AQ1" s="50"/>
      <c r="AR1" s="50"/>
      <c r="AS1" s="50"/>
    </row>
    <row r="2" spans="2:80" ht="18.75" customHeight="1">
      <c r="B2" s="106"/>
      <c r="C2" s="107" t="s">
        <v>129</v>
      </c>
      <c r="D2" s="108"/>
      <c r="E2" s="108"/>
      <c r="F2" s="108"/>
      <c r="G2" s="108"/>
      <c r="H2" s="109"/>
      <c r="AP2" s="50"/>
      <c r="AQ2" s="50"/>
      <c r="AR2" s="50"/>
      <c r="AS2" s="50"/>
    </row>
    <row r="3" spans="2:80" ht="19.5" customHeight="1" thickBot="1">
      <c r="B3" s="110"/>
      <c r="C3" s="242" t="s">
        <v>130</v>
      </c>
      <c r="D3" s="242"/>
      <c r="E3" s="242"/>
      <c r="F3" s="242"/>
      <c r="G3" s="242"/>
      <c r="H3" s="111"/>
      <c r="AP3" s="50"/>
      <c r="AQ3" s="50"/>
      <c r="AR3" s="50"/>
      <c r="AS3" s="50"/>
    </row>
    <row r="4" spans="2:80" ht="9" customHeight="1">
      <c r="C4" s="112"/>
      <c r="D4" s="112"/>
      <c r="E4" s="112"/>
      <c r="F4" s="112"/>
      <c r="G4" s="112"/>
      <c r="H4" s="112"/>
      <c r="AP4" s="50"/>
      <c r="AQ4" s="50"/>
      <c r="AR4" s="50"/>
      <c r="AS4" s="50"/>
    </row>
    <row r="5" spans="2:80" s="55" customFormat="1" ht="13.5" customHeight="1">
      <c r="B5" s="28"/>
      <c r="C5" s="29" t="s">
        <v>12</v>
      </c>
      <c r="D5" s="30" t="str">
        <f>IF('General Info-BLIs'!D6="","",'General Info-BLIs'!D6)</f>
        <v/>
      </c>
      <c r="E5" s="31" t="s">
        <v>45</v>
      </c>
      <c r="F5" s="252" t="str">
        <f>IF('General Info-BLIs'!D12="","",'General Info-BLIs'!D12)</f>
        <v/>
      </c>
      <c r="G5" s="252"/>
      <c r="H5" s="253"/>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row>
    <row r="6" spans="2:80" ht="25.5" customHeight="1">
      <c r="B6" s="319" t="s">
        <v>131</v>
      </c>
      <c r="C6" s="319"/>
      <c r="D6" s="319"/>
      <c r="E6" s="319"/>
      <c r="F6" s="319"/>
      <c r="G6" s="319"/>
      <c r="H6" s="319"/>
    </row>
    <row r="7" spans="2:80" ht="7.5" customHeight="1" thickBot="1">
      <c r="C7" s="47"/>
      <c r="D7" s="47"/>
      <c r="E7" s="47"/>
      <c r="F7" s="47"/>
      <c r="G7" s="47"/>
    </row>
    <row r="8" spans="2:80" ht="21" customHeight="1">
      <c r="B8" s="275" t="s">
        <v>131</v>
      </c>
      <c r="C8" s="276"/>
      <c r="D8" s="276"/>
      <c r="E8" s="276"/>
      <c r="F8" s="276"/>
      <c r="G8" s="276"/>
      <c r="H8" s="277"/>
    </row>
    <row r="9" spans="2:80" ht="6.75" customHeight="1">
      <c r="B9" s="52"/>
      <c r="H9" s="54"/>
    </row>
    <row r="10" spans="2:80" ht="15.75">
      <c r="B10" s="52"/>
      <c r="C10" s="316" t="s">
        <v>132</v>
      </c>
      <c r="D10" s="317"/>
      <c r="E10" s="318"/>
      <c r="F10" s="305"/>
      <c r="G10" s="306"/>
      <c r="H10" s="54"/>
    </row>
    <row r="11" spans="2:80" s="132" customFormat="1" ht="18.75">
      <c r="B11" s="131"/>
      <c r="C11" s="296" t="s">
        <v>133</v>
      </c>
      <c r="D11" s="296"/>
      <c r="E11" s="296"/>
      <c r="F11" s="296"/>
      <c r="G11" s="296"/>
      <c r="H11" s="44"/>
      <c r="J11" s="133"/>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row>
    <row r="12" spans="2:80" ht="7.5" customHeight="1">
      <c r="B12" s="52"/>
      <c r="C12" s="135"/>
      <c r="D12" s="135"/>
      <c r="H12" s="54"/>
      <c r="AP12" s="50"/>
      <c r="AQ12" s="50"/>
      <c r="AR12" s="50"/>
      <c r="AS12" s="50"/>
    </row>
    <row r="13" spans="2:80" ht="27.75" customHeight="1">
      <c r="B13" s="52"/>
      <c r="C13" s="302" t="s">
        <v>134</v>
      </c>
      <c r="D13" s="303"/>
      <c r="E13" s="303"/>
      <c r="F13" s="303"/>
      <c r="G13" s="304"/>
      <c r="H13" s="54"/>
      <c r="AP13" s="50"/>
      <c r="AQ13" s="50"/>
      <c r="AR13" s="50"/>
      <c r="AS13" s="50"/>
    </row>
    <row r="14" spans="2:80" ht="34.5">
      <c r="B14" s="52"/>
      <c r="C14" s="262" t="s">
        <v>83</v>
      </c>
      <c r="D14" s="263"/>
      <c r="E14" s="136" t="s">
        <v>84</v>
      </c>
      <c r="F14" s="283" t="s">
        <v>85</v>
      </c>
      <c r="G14" s="284"/>
      <c r="H14" s="54"/>
      <c r="AP14" s="50"/>
      <c r="AQ14" s="50"/>
      <c r="AR14" s="50"/>
      <c r="AS14" s="50"/>
    </row>
    <row r="15" spans="2:80" ht="51.95" customHeight="1">
      <c r="B15" s="52"/>
      <c r="C15" s="307" t="s">
        <v>135</v>
      </c>
      <c r="D15" s="308"/>
      <c r="E15" s="129" t="s">
        <v>40</v>
      </c>
      <c r="F15" s="270"/>
      <c r="G15" s="271"/>
      <c r="H15" s="54"/>
      <c r="AP15" s="50"/>
      <c r="AQ15" s="50"/>
      <c r="AR15" s="50"/>
      <c r="AS15" s="50"/>
    </row>
    <row r="16" spans="2:80" ht="78" customHeight="1">
      <c r="B16" s="52"/>
      <c r="C16" s="307" t="s">
        <v>136</v>
      </c>
      <c r="D16" s="308"/>
      <c r="E16" s="129" t="s">
        <v>40</v>
      </c>
      <c r="F16" s="270"/>
      <c r="G16" s="271"/>
      <c r="H16" s="54"/>
      <c r="AP16" s="50"/>
      <c r="AQ16" s="50"/>
      <c r="AR16" s="50"/>
      <c r="AS16" s="50"/>
    </row>
    <row r="17" spans="2:45" ht="48.75" customHeight="1">
      <c r="B17" s="52"/>
      <c r="C17" s="307" t="s">
        <v>137</v>
      </c>
      <c r="D17" s="308"/>
      <c r="E17" s="129" t="s">
        <v>40</v>
      </c>
      <c r="F17" s="270"/>
      <c r="G17" s="271"/>
      <c r="H17" s="54"/>
      <c r="AP17" s="50"/>
      <c r="AQ17" s="50"/>
      <c r="AR17" s="50"/>
      <c r="AS17" s="50"/>
    </row>
    <row r="18" spans="2:45" ht="51.95" customHeight="1">
      <c r="B18" s="52"/>
      <c r="C18" s="307" t="s">
        <v>138</v>
      </c>
      <c r="D18" s="308"/>
      <c r="E18" s="129" t="s">
        <v>40</v>
      </c>
      <c r="F18" s="270"/>
      <c r="G18" s="271"/>
      <c r="H18" s="54"/>
      <c r="AP18" s="50"/>
      <c r="AQ18" s="50"/>
      <c r="AR18" s="50"/>
      <c r="AS18" s="50"/>
    </row>
    <row r="19" spans="2:45" ht="90.75" customHeight="1">
      <c r="B19" s="52"/>
      <c r="C19" s="307" t="s">
        <v>139</v>
      </c>
      <c r="D19" s="308"/>
      <c r="E19" s="129" t="s">
        <v>40</v>
      </c>
      <c r="F19" s="270"/>
      <c r="G19" s="271"/>
      <c r="H19" s="54"/>
      <c r="AP19" s="50"/>
      <c r="AQ19" s="50"/>
      <c r="AR19" s="50"/>
      <c r="AS19" s="50"/>
    </row>
    <row r="20" spans="2:45" ht="51.95" customHeight="1">
      <c r="B20" s="52"/>
      <c r="C20" s="307" t="s">
        <v>140</v>
      </c>
      <c r="D20" s="308"/>
      <c r="E20" s="129" t="s">
        <v>40</v>
      </c>
      <c r="F20" s="270"/>
      <c r="G20" s="271"/>
      <c r="H20" s="54"/>
      <c r="AP20" s="50"/>
      <c r="AQ20" s="50"/>
      <c r="AR20" s="50"/>
      <c r="AS20" s="50"/>
    </row>
    <row r="21" spans="2:45" ht="65.25" customHeight="1">
      <c r="B21" s="52"/>
      <c r="C21" s="307" t="s">
        <v>141</v>
      </c>
      <c r="D21" s="308"/>
      <c r="E21" s="129" t="s">
        <v>40</v>
      </c>
      <c r="F21" s="270"/>
      <c r="G21" s="271"/>
      <c r="H21" s="54"/>
      <c r="AP21" s="50"/>
      <c r="AQ21" s="50"/>
      <c r="AR21" s="50"/>
      <c r="AS21" s="50"/>
    </row>
    <row r="22" spans="2:45" ht="111" customHeight="1">
      <c r="B22" s="52"/>
      <c r="C22" s="307" t="s">
        <v>142</v>
      </c>
      <c r="D22" s="308"/>
      <c r="E22" s="129" t="s">
        <v>40</v>
      </c>
      <c r="F22" s="270"/>
      <c r="G22" s="271"/>
      <c r="H22" s="54"/>
      <c r="AP22" s="50"/>
      <c r="AQ22" s="50"/>
      <c r="AR22" s="50"/>
      <c r="AS22" s="50"/>
    </row>
    <row r="23" spans="2:45" ht="45.75" customHeight="1">
      <c r="B23" s="52"/>
      <c r="C23" s="268" t="s">
        <v>143</v>
      </c>
      <c r="D23" s="269"/>
      <c r="E23" s="138">
        <f>SUM(E15:E22)</f>
        <v>0</v>
      </c>
      <c r="F23" s="264"/>
      <c r="G23" s="265"/>
      <c r="H23" s="54"/>
      <c r="AP23" s="50"/>
      <c r="AQ23" s="50"/>
      <c r="AR23" s="50"/>
      <c r="AS23" s="50"/>
    </row>
    <row r="24" spans="2:45" ht="12.75" customHeight="1">
      <c r="B24" s="52"/>
      <c r="C24" s="139"/>
      <c r="H24" s="54"/>
      <c r="AP24" s="50"/>
      <c r="AQ24" s="50"/>
      <c r="AR24" s="50"/>
      <c r="AS24" s="50"/>
    </row>
    <row r="25" spans="2:45" ht="45.75" customHeight="1">
      <c r="B25" s="52"/>
      <c r="C25" s="302" t="s">
        <v>144</v>
      </c>
      <c r="D25" s="303"/>
      <c r="E25" s="303"/>
      <c r="F25" s="303"/>
      <c r="G25" s="304"/>
      <c r="H25" s="54"/>
      <c r="AP25" s="50"/>
      <c r="AQ25" s="50"/>
      <c r="AR25" s="50"/>
      <c r="AS25" s="50"/>
    </row>
    <row r="26" spans="2:45" ht="34.5">
      <c r="B26" s="52"/>
      <c r="C26" s="262" t="s">
        <v>83</v>
      </c>
      <c r="D26" s="263"/>
      <c r="E26" s="136" t="s">
        <v>84</v>
      </c>
      <c r="F26" s="283" t="s">
        <v>85</v>
      </c>
      <c r="G26" s="284"/>
      <c r="H26" s="54"/>
      <c r="AP26" s="50"/>
      <c r="AQ26" s="50"/>
      <c r="AR26" s="50"/>
      <c r="AS26" s="50"/>
    </row>
    <row r="27" spans="2:45" ht="35.25" customHeight="1">
      <c r="B27" s="52"/>
      <c r="C27" s="307" t="s">
        <v>145</v>
      </c>
      <c r="D27" s="308"/>
      <c r="E27" s="129" t="s">
        <v>40</v>
      </c>
      <c r="F27" s="309"/>
      <c r="G27" s="310"/>
      <c r="H27" s="54"/>
      <c r="AP27" s="50"/>
      <c r="AQ27" s="50"/>
      <c r="AR27" s="50"/>
      <c r="AS27" s="50"/>
    </row>
    <row r="28" spans="2:45" ht="50.25" customHeight="1">
      <c r="B28" s="52"/>
      <c r="C28" s="307" t="s">
        <v>146</v>
      </c>
      <c r="D28" s="308"/>
      <c r="E28" s="129" t="s">
        <v>40</v>
      </c>
      <c r="F28" s="309"/>
      <c r="G28" s="310"/>
      <c r="H28" s="54"/>
      <c r="AP28" s="50"/>
      <c r="AQ28" s="50"/>
      <c r="AR28" s="50"/>
      <c r="AS28" s="50"/>
    </row>
    <row r="29" spans="2:45" ht="35.25" customHeight="1">
      <c r="B29" s="52"/>
      <c r="C29" s="307" t="s">
        <v>147</v>
      </c>
      <c r="D29" s="308"/>
      <c r="E29" s="129" t="s">
        <v>40</v>
      </c>
      <c r="F29" s="309"/>
      <c r="G29" s="310"/>
      <c r="H29" s="54"/>
      <c r="AP29" s="50"/>
      <c r="AQ29" s="50"/>
      <c r="AR29" s="50"/>
      <c r="AS29" s="50"/>
    </row>
    <row r="30" spans="2:45" ht="35.25" customHeight="1">
      <c r="B30" s="52"/>
      <c r="C30" s="307" t="s">
        <v>148</v>
      </c>
      <c r="D30" s="308"/>
      <c r="E30" s="129" t="s">
        <v>40</v>
      </c>
      <c r="F30" s="309"/>
      <c r="G30" s="310"/>
      <c r="H30" s="54"/>
      <c r="AP30" s="50"/>
      <c r="AQ30" s="50"/>
      <c r="AR30" s="50"/>
      <c r="AS30" s="50"/>
    </row>
    <row r="31" spans="2:45" ht="50.25" customHeight="1">
      <c r="B31" s="52"/>
      <c r="C31" s="307" t="s">
        <v>149</v>
      </c>
      <c r="D31" s="308"/>
      <c r="E31" s="129" t="s">
        <v>40</v>
      </c>
      <c r="F31" s="309"/>
      <c r="G31" s="310"/>
      <c r="H31" s="54"/>
      <c r="AP31" s="50"/>
      <c r="AQ31" s="50"/>
      <c r="AR31" s="50"/>
      <c r="AS31" s="50"/>
    </row>
    <row r="32" spans="2:45" ht="35.25" customHeight="1">
      <c r="B32" s="52"/>
      <c r="C32" s="307" t="s">
        <v>150</v>
      </c>
      <c r="D32" s="308"/>
      <c r="E32" s="129" t="s">
        <v>40</v>
      </c>
      <c r="F32" s="309"/>
      <c r="G32" s="310"/>
      <c r="H32" s="54"/>
      <c r="AP32" s="50"/>
      <c r="AQ32" s="50"/>
      <c r="AR32" s="50"/>
      <c r="AS32" s="50"/>
    </row>
    <row r="33" spans="2:45" ht="35.25" customHeight="1">
      <c r="B33" s="52"/>
      <c r="C33" s="307" t="s">
        <v>151</v>
      </c>
      <c r="D33" s="308"/>
      <c r="E33" s="129" t="s">
        <v>40</v>
      </c>
      <c r="F33" s="309"/>
      <c r="G33" s="310"/>
      <c r="H33" s="54"/>
      <c r="AP33" s="50"/>
      <c r="AQ33" s="50"/>
      <c r="AR33" s="50"/>
      <c r="AS33" s="50"/>
    </row>
    <row r="34" spans="2:45" ht="35.25" customHeight="1">
      <c r="B34" s="52"/>
      <c r="C34" s="314" t="s">
        <v>152</v>
      </c>
      <c r="D34" s="315"/>
      <c r="E34" s="138">
        <f>SUM(E27:E33)</f>
        <v>0</v>
      </c>
      <c r="F34" s="264"/>
      <c r="G34" s="265"/>
      <c r="H34" s="54"/>
      <c r="AP34" s="50"/>
      <c r="AQ34" s="50"/>
      <c r="AR34" s="50"/>
      <c r="AS34" s="50"/>
    </row>
    <row r="35" spans="2:45" ht="9.75" customHeight="1">
      <c r="B35" s="52"/>
      <c r="H35" s="54"/>
      <c r="AP35" s="50"/>
      <c r="AQ35" s="50"/>
      <c r="AR35" s="50"/>
      <c r="AS35" s="50"/>
    </row>
    <row r="36" spans="2:45" ht="27.75" customHeight="1">
      <c r="B36" s="52"/>
      <c r="C36" s="297" t="s">
        <v>153</v>
      </c>
      <c r="D36" s="298"/>
      <c r="E36" s="299">
        <f>E23+E34</f>
        <v>0</v>
      </c>
      <c r="F36" s="300"/>
      <c r="G36" s="301"/>
      <c r="H36" s="54"/>
      <c r="AP36" s="50"/>
      <c r="AQ36" s="50"/>
      <c r="AR36" s="50"/>
      <c r="AS36" s="50"/>
    </row>
    <row r="37" spans="2:45" ht="9.75" customHeight="1">
      <c r="B37" s="52"/>
      <c r="H37" s="54"/>
      <c r="AP37" s="50"/>
      <c r="AQ37" s="50"/>
      <c r="AR37" s="50"/>
      <c r="AS37" s="50"/>
    </row>
    <row r="38" spans="2:45" ht="30" customHeight="1">
      <c r="B38" s="52"/>
      <c r="C38" s="311" t="s">
        <v>154</v>
      </c>
      <c r="D38" s="312"/>
      <c r="E38" s="312"/>
      <c r="F38" s="312"/>
      <c r="G38" s="313"/>
      <c r="H38" s="54"/>
    </row>
    <row r="39" spans="2:45" ht="149.25" customHeight="1">
      <c r="B39" s="52"/>
      <c r="C39" s="285"/>
      <c r="D39" s="286"/>
      <c r="E39" s="286"/>
      <c r="F39" s="286"/>
      <c r="G39" s="287"/>
      <c r="H39" s="54"/>
    </row>
    <row r="40" spans="2:45" ht="12" customHeight="1" thickBot="1">
      <c r="B40" s="62"/>
      <c r="C40" s="140"/>
      <c r="D40" s="140"/>
      <c r="E40" s="140"/>
      <c r="F40" s="140"/>
      <c r="G40" s="140"/>
      <c r="H40" s="65"/>
    </row>
    <row r="41" spans="2:45" ht="9.75" customHeight="1">
      <c r="C41" s="135"/>
      <c r="D41" s="135"/>
      <c r="E41" s="135"/>
    </row>
    <row r="42" spans="2:45" s="57" customFormat="1"/>
    <row r="43" spans="2:45" s="57" customFormat="1"/>
    <row r="44" spans="2:45" s="57" customFormat="1"/>
    <row r="45" spans="2:45" s="57" customFormat="1"/>
    <row r="46" spans="2:45" s="57" customFormat="1"/>
    <row r="47" spans="2:45" s="57" customFormat="1"/>
    <row r="48" spans="2:45"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sheetData>
  <sheetProtection algorithmName="SHA-512" hashValue="ofPOoEFCt00JQzRgAPNgrpoYseJc1ZZOuikX9pAJLHM6bYLxG6YqlTi8MvWRUzQg2oBgyFHJV9RR9ZPinQSjGw==" saltValue="B6nZeK1E/6XgOXGTbsJGQQ==" spinCount="100000" sheet="1" formatRows="0" selectLockedCells="1"/>
  <mergeCells count="51">
    <mergeCell ref="F5:H5"/>
    <mergeCell ref="B8:H8"/>
    <mergeCell ref="C17:D17"/>
    <mergeCell ref="F17:G17"/>
    <mergeCell ref="C18:D18"/>
    <mergeCell ref="F18:G18"/>
    <mergeCell ref="C10:E10"/>
    <mergeCell ref="C14:D14"/>
    <mergeCell ref="F14:G14"/>
    <mergeCell ref="C15:D15"/>
    <mergeCell ref="F15:G15"/>
    <mergeCell ref="B6:H6"/>
    <mergeCell ref="F22:G22"/>
    <mergeCell ref="C19:D19"/>
    <mergeCell ref="F19:G19"/>
    <mergeCell ref="C20:D20"/>
    <mergeCell ref="F20:G20"/>
    <mergeCell ref="C21:D21"/>
    <mergeCell ref="F21:G21"/>
    <mergeCell ref="C38:G38"/>
    <mergeCell ref="C39:G39"/>
    <mergeCell ref="C25:G25"/>
    <mergeCell ref="C33:D33"/>
    <mergeCell ref="F33:G33"/>
    <mergeCell ref="C34:D34"/>
    <mergeCell ref="F34:G34"/>
    <mergeCell ref="C32:D32"/>
    <mergeCell ref="F32:G32"/>
    <mergeCell ref="C29:D29"/>
    <mergeCell ref="F29:G29"/>
    <mergeCell ref="C30:D30"/>
    <mergeCell ref="F30:G30"/>
    <mergeCell ref="C31:D31"/>
    <mergeCell ref="F31:G31"/>
    <mergeCell ref="C26:D26"/>
    <mergeCell ref="C3:G3"/>
    <mergeCell ref="C11:G11"/>
    <mergeCell ref="C36:D36"/>
    <mergeCell ref="E36:G36"/>
    <mergeCell ref="C13:G13"/>
    <mergeCell ref="C23:D23"/>
    <mergeCell ref="F23:G23"/>
    <mergeCell ref="F10:G10"/>
    <mergeCell ref="C16:D16"/>
    <mergeCell ref="F16:G16"/>
    <mergeCell ref="F26:G26"/>
    <mergeCell ref="C27:D27"/>
    <mergeCell ref="F27:G27"/>
    <mergeCell ref="C28:D28"/>
    <mergeCell ref="F28:G28"/>
    <mergeCell ref="C22:D22"/>
  </mergeCells>
  <dataValidations count="1">
    <dataValidation type="list" allowBlank="1" showInputMessage="1" showErrorMessage="1" sqref="F34:G34 G12 F23:G23 F26:G26 F14:G14 F10 F12" xr:uid="{E39ED27E-E7A3-4491-B5BD-D244C216988B}">
      <formula1>"Yes,No but provide DV services,No"</formula1>
    </dataValidation>
  </dataValidations>
  <pageMargins left="0.45" right="0.45" top="0.75" bottom="0.75" header="0.3" footer="0.3"/>
  <pageSetup scale="90" fitToHeight="0" orientation="portrait" r:id="rId1"/>
  <headerFooter>
    <oddHeader>&amp;R&amp;"-,Bold Italic"&amp;A</oddHeader>
    <oddFooter>&amp;L&amp;9&amp;F&amp;R&amp;"-,Bold Italic"Page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codeName="Sheet6">
    <pageSetUpPr fitToPage="1"/>
  </sheetPr>
  <dimension ref="B1:CA268"/>
  <sheetViews>
    <sheetView showGridLines="0" topLeftCell="A13" zoomScaleNormal="100" workbookViewId="0">
      <selection activeCell="F18" sqref="F18"/>
    </sheetView>
  </sheetViews>
  <sheetFormatPr defaultRowHeight="15"/>
  <cols>
    <col min="1" max="2" width="2.140625" style="50" customWidth="1"/>
    <col min="3" max="3" width="12.85546875" style="50" customWidth="1"/>
    <col min="4" max="4" width="34.85546875" style="50" customWidth="1"/>
    <col min="5" max="5" width="20.42578125" style="50" customWidth="1"/>
    <col min="6" max="6" width="26.85546875" style="50" customWidth="1"/>
    <col min="7" max="7" width="2.28515625" style="50" customWidth="1"/>
    <col min="8" max="8" width="1.5703125" style="50" customWidth="1"/>
    <col min="9" max="44" width="9.140625" style="57"/>
    <col min="45" max="16384" width="9.140625" style="50"/>
  </cols>
  <sheetData>
    <row r="1" spans="2:79" ht="3.75" customHeight="1" thickBot="1">
      <c r="AO1" s="50"/>
      <c r="AP1" s="50"/>
      <c r="AQ1" s="50"/>
      <c r="AR1" s="50"/>
    </row>
    <row r="2" spans="2:79" ht="18.75" customHeight="1">
      <c r="B2" s="106"/>
      <c r="C2" s="107" t="s">
        <v>155</v>
      </c>
      <c r="D2" s="108"/>
      <c r="E2" s="108"/>
      <c r="F2" s="108"/>
      <c r="G2" s="109"/>
      <c r="AO2" s="50"/>
      <c r="AP2" s="50"/>
      <c r="AQ2" s="50"/>
      <c r="AR2" s="50"/>
    </row>
    <row r="3" spans="2:79" ht="91.5" customHeight="1" thickBot="1">
      <c r="B3" s="110"/>
      <c r="C3" s="242" t="s">
        <v>156</v>
      </c>
      <c r="D3" s="242"/>
      <c r="E3" s="242"/>
      <c r="F3" s="242"/>
      <c r="G3" s="111"/>
      <c r="AO3" s="50"/>
      <c r="AP3" s="50"/>
      <c r="AQ3" s="50"/>
      <c r="AR3" s="50"/>
    </row>
    <row r="4" spans="2:79" ht="9" customHeight="1">
      <c r="C4" s="112"/>
      <c r="D4" s="112"/>
      <c r="E4" s="112"/>
      <c r="F4" s="112"/>
      <c r="G4" s="112"/>
      <c r="AO4" s="50"/>
      <c r="AP4" s="50"/>
      <c r="AQ4" s="50"/>
      <c r="AR4" s="50"/>
    </row>
    <row r="5" spans="2:79" s="55" customFormat="1" ht="13.5" customHeight="1">
      <c r="B5" s="28"/>
      <c r="C5" s="29" t="s">
        <v>12</v>
      </c>
      <c r="D5" s="30" t="str">
        <f>IF('General Info-BLIs'!D6="","",'General Info-BLIs'!D6)</f>
        <v/>
      </c>
      <c r="E5" s="29" t="s">
        <v>45</v>
      </c>
      <c r="F5" s="252" t="str">
        <f>IF('General Info-BLIs'!D12="","",'General Info-BLIs'!D12)</f>
        <v/>
      </c>
      <c r="G5" s="253"/>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row>
    <row r="6" spans="2:79" ht="25.5" customHeight="1">
      <c r="B6" s="319" t="s">
        <v>157</v>
      </c>
      <c r="C6" s="319"/>
      <c r="D6" s="319"/>
      <c r="E6" s="319"/>
      <c r="F6" s="319"/>
      <c r="G6" s="319"/>
    </row>
    <row r="7" spans="2:79" ht="7.5" customHeight="1" thickBot="1">
      <c r="C7" s="47"/>
      <c r="D7" s="47"/>
      <c r="E7" s="47"/>
      <c r="F7" s="47"/>
    </row>
    <row r="8" spans="2:79" ht="21" customHeight="1">
      <c r="B8" s="275" t="s">
        <v>158</v>
      </c>
      <c r="C8" s="276"/>
      <c r="D8" s="276"/>
      <c r="E8" s="276"/>
      <c r="F8" s="276"/>
      <c r="G8" s="277"/>
    </row>
    <row r="9" spans="2:79" ht="6.75" customHeight="1">
      <c r="B9" s="52"/>
      <c r="G9" s="54"/>
    </row>
    <row r="10" spans="2:79" ht="15.75">
      <c r="B10" s="52"/>
      <c r="C10" s="316" t="s">
        <v>159</v>
      </c>
      <c r="D10" s="317"/>
      <c r="E10" s="318"/>
      <c r="F10" s="141" t="s">
        <v>40</v>
      </c>
      <c r="G10" s="54"/>
    </row>
    <row r="11" spans="2:79" ht="13.5" customHeight="1">
      <c r="B11" s="52"/>
      <c r="C11" s="66"/>
      <c r="D11" s="66"/>
      <c r="E11" s="66"/>
      <c r="G11" s="54"/>
    </row>
    <row r="12" spans="2:79" ht="17.25" customHeight="1">
      <c r="B12" s="52"/>
      <c r="C12" s="321" t="s">
        <v>160</v>
      </c>
      <c r="D12" s="321"/>
      <c r="E12" s="321"/>
      <c r="F12" s="321"/>
      <c r="G12" s="54"/>
    </row>
    <row r="13" spans="2:79" ht="156" customHeight="1">
      <c r="B13" s="52"/>
      <c r="C13" s="325"/>
      <c r="D13" s="326"/>
      <c r="E13" s="326"/>
      <c r="F13" s="327"/>
      <c r="G13" s="54"/>
    </row>
    <row r="14" spans="2:79" ht="12" customHeight="1" thickBot="1">
      <c r="B14" s="62"/>
      <c r="C14" s="140"/>
      <c r="D14" s="140"/>
      <c r="E14" s="140"/>
      <c r="F14" s="140"/>
      <c r="G14" s="65"/>
    </row>
    <row r="15" spans="2:79" ht="15.75" thickBot="1"/>
    <row r="16" spans="2:79" ht="24">
      <c r="B16" s="275" t="s">
        <v>161</v>
      </c>
      <c r="C16" s="276"/>
      <c r="D16" s="276"/>
      <c r="E16" s="276"/>
      <c r="F16" s="276"/>
      <c r="G16" s="277"/>
    </row>
    <row r="17" spans="2:7" ht="9" customHeight="1">
      <c r="B17" s="52"/>
      <c r="G17" s="54"/>
    </row>
    <row r="18" spans="2:7" ht="33" customHeight="1">
      <c r="B18" s="52"/>
      <c r="C18" s="316" t="s">
        <v>162</v>
      </c>
      <c r="D18" s="317"/>
      <c r="E18" s="318"/>
      <c r="F18" s="145">
        <f>SUM(E24:E26)</f>
        <v>0</v>
      </c>
      <c r="G18" s="54"/>
    </row>
    <row r="19" spans="2:7" ht="42.75" customHeight="1">
      <c r="B19" s="52"/>
      <c r="C19" s="322" t="s">
        <v>163</v>
      </c>
      <c r="D19" s="323"/>
      <c r="E19" s="324"/>
      <c r="F19" s="143">
        <f>'Proposed Budget'!D37-'Proposed Budget'!D28-'Proposed Budget'!D29</f>
        <v>0</v>
      </c>
      <c r="G19" s="54"/>
    </row>
    <row r="20" spans="2:7" ht="40.5" customHeight="1">
      <c r="B20" s="52"/>
      <c r="C20" s="322" t="s">
        <v>164</v>
      </c>
      <c r="D20" s="323"/>
      <c r="E20" s="324"/>
      <c r="F20" s="143">
        <f>F19*0.25</f>
        <v>0</v>
      </c>
      <c r="G20" s="54"/>
    </row>
    <row r="21" spans="2:7" ht="9.75" customHeight="1">
      <c r="B21" s="52"/>
      <c r="C21" s="144"/>
      <c r="D21" s="144"/>
      <c r="E21" s="144"/>
      <c r="F21" s="144"/>
      <c r="G21" s="54"/>
    </row>
    <row r="22" spans="2:7" ht="33.75" customHeight="1">
      <c r="B22" s="52"/>
      <c r="C22" s="320" t="s">
        <v>165</v>
      </c>
      <c r="D22" s="320"/>
      <c r="E22" s="320"/>
      <c r="F22" s="320"/>
      <c r="G22" s="54"/>
    </row>
    <row r="23" spans="2:7" ht="33.75" customHeight="1">
      <c r="B23" s="52"/>
      <c r="C23" s="146" t="s">
        <v>166</v>
      </c>
      <c r="D23" s="146" t="s">
        <v>167</v>
      </c>
      <c r="E23" s="146" t="s">
        <v>168</v>
      </c>
      <c r="F23" s="146" t="s">
        <v>169</v>
      </c>
      <c r="G23" s="54"/>
    </row>
    <row r="24" spans="2:7" ht="62.25" customHeight="1">
      <c r="B24" s="52"/>
      <c r="C24" s="147"/>
      <c r="D24" s="150"/>
      <c r="E24" s="149" t="s">
        <v>40</v>
      </c>
      <c r="F24" s="150"/>
      <c r="G24" s="54"/>
    </row>
    <row r="25" spans="2:7" ht="62.25" customHeight="1">
      <c r="B25" s="52"/>
      <c r="C25" s="148"/>
      <c r="D25" s="150"/>
      <c r="E25" s="149" t="s">
        <v>40</v>
      </c>
      <c r="F25" s="150"/>
      <c r="G25" s="54"/>
    </row>
    <row r="26" spans="2:7" ht="62.25" customHeight="1">
      <c r="B26" s="52"/>
      <c r="C26" s="148"/>
      <c r="D26" s="150"/>
      <c r="E26" s="149" t="s">
        <v>40</v>
      </c>
      <c r="F26" s="150"/>
      <c r="G26" s="54"/>
    </row>
    <row r="27" spans="2:7" ht="9.75" customHeight="1" thickBot="1">
      <c r="B27" s="62"/>
      <c r="C27" s="142"/>
      <c r="D27" s="142"/>
      <c r="E27" s="142"/>
      <c r="F27" s="64"/>
      <c r="G27" s="65"/>
    </row>
    <row r="28" spans="2:7" ht="9.75" customHeight="1">
      <c r="C28" s="135"/>
      <c r="D28" s="135"/>
      <c r="E28" s="135"/>
    </row>
    <row r="29" spans="2:7" s="57" customFormat="1"/>
    <row r="30" spans="2:7" s="57" customFormat="1"/>
    <row r="31" spans="2:7" s="57" customFormat="1"/>
    <row r="32" spans="2:7" s="57" customFormat="1"/>
    <row r="33" s="57" customFormat="1"/>
    <row r="34" s="57" customFormat="1"/>
    <row r="35" s="57" customFormat="1"/>
    <row r="36" s="57" customFormat="1"/>
    <row r="37" s="57" customFormat="1"/>
    <row r="38" s="57" customFormat="1"/>
    <row r="39" s="57" customFormat="1"/>
    <row r="40" s="57" customFormat="1"/>
    <row r="41" s="57" customFormat="1"/>
    <row r="42" s="57" customFormat="1"/>
    <row r="43" s="57" customFormat="1"/>
    <row r="44" s="57" customFormat="1"/>
    <row r="45" s="57" customFormat="1"/>
    <row r="46" s="57" customFormat="1"/>
    <row r="47" s="57" customFormat="1"/>
    <row r="4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sheetData>
  <sheetProtection algorithmName="SHA-512" hashValue="ZEACepErwpio4YgkZ7Pc+eBiFIR4fr88EILuGfJRsQUEPGckOxvQFGKLeyiQb+zYGUwRJx1dPHjXoWyzCRR//g==" saltValue="P76KTUXuSP+tm/u2XrKVtw==" spinCount="100000" sheet="1" formatRows="0" selectLockedCells="1"/>
  <mergeCells count="12">
    <mergeCell ref="F5:G5"/>
    <mergeCell ref="C3:F3"/>
    <mergeCell ref="C13:F13"/>
    <mergeCell ref="B8:G8"/>
    <mergeCell ref="B16:G16"/>
    <mergeCell ref="B6:G6"/>
    <mergeCell ref="C22:F22"/>
    <mergeCell ref="C12:F12"/>
    <mergeCell ref="C10:E10"/>
    <mergeCell ref="C18:E18"/>
    <mergeCell ref="C19:E19"/>
    <mergeCell ref="C20:E20"/>
  </mergeCells>
  <dataValidations count="1">
    <dataValidation type="list" allowBlank="1" showInputMessage="1" showErrorMessage="1" sqref="C24:C26" xr:uid="{4043068F-3484-4630-843E-A59B132F0EC8}">
      <formula1>"Cash, In-Kind"</formula1>
    </dataValidation>
  </dataValidations>
  <pageMargins left="0.45" right="0.45" top="0.75" bottom="0.75" header="0.3" footer="0.3"/>
  <pageSetup scale="93" fitToHeight="0" orientation="portrait" r:id="rId1"/>
  <headerFooter>
    <oddHeader>&amp;R&amp;"-,Bold Italic"&amp;A</oddHeader>
    <oddFooter>&amp;L&amp;9&amp;F&amp;R&amp;"-,Bold Italic"Page &amp;P of &amp;N</oddFooter>
  </headerFooter>
  <ignoredErrors>
    <ignoredError sqref="F1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codeName="Sheet7">
    <tabColor theme="7" tint="0.39997558519241921"/>
    <pageSetUpPr fitToPage="1"/>
  </sheetPr>
  <dimension ref="B1:AZ412"/>
  <sheetViews>
    <sheetView showGridLines="0" zoomScaleNormal="100" workbookViewId="0">
      <selection activeCell="J31" sqref="J31"/>
    </sheetView>
  </sheetViews>
  <sheetFormatPr defaultRowHeight="15"/>
  <cols>
    <col min="1" max="2" width="1.7109375" style="50" customWidth="1"/>
    <col min="3" max="3" width="43.28515625" style="50" customWidth="1"/>
    <col min="4" max="4" width="46.7109375" style="50" customWidth="1"/>
    <col min="5" max="6" width="1.5703125" style="50" customWidth="1"/>
    <col min="7" max="52" width="9.140625" style="57"/>
    <col min="53" max="16384" width="9.140625" style="50"/>
  </cols>
  <sheetData>
    <row r="1" spans="2:52" ht="6.75" customHeight="1" thickBot="1"/>
    <row r="2" spans="2:52" ht="18.75">
      <c r="B2" s="106"/>
      <c r="C2" s="107" t="s">
        <v>170</v>
      </c>
      <c r="D2" s="108"/>
      <c r="E2" s="109"/>
    </row>
    <row r="3" spans="2:52" ht="123" customHeight="1" thickBot="1">
      <c r="B3" s="110"/>
      <c r="C3" s="242" t="s">
        <v>171</v>
      </c>
      <c r="D3" s="242"/>
      <c r="E3" s="123"/>
    </row>
    <row r="4" spans="2:52" ht="26.25">
      <c r="C4" s="331" t="s">
        <v>172</v>
      </c>
      <c r="D4" s="331"/>
      <c r="F4" s="151"/>
    </row>
    <row r="5" spans="2:52" ht="5.25" customHeight="1" thickBot="1">
      <c r="C5" s="151"/>
      <c r="D5" s="151"/>
      <c r="F5" s="151"/>
    </row>
    <row r="6" spans="2:52" s="154" customFormat="1" ht="22.5" customHeight="1" thickBot="1">
      <c r="B6" s="328" t="s">
        <v>173</v>
      </c>
      <c r="C6" s="329"/>
      <c r="D6" s="329"/>
      <c r="E6" s="330"/>
      <c r="F6" s="152"/>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row>
    <row r="7" spans="2:52" ht="6.75" customHeight="1">
      <c r="B7" s="52"/>
      <c r="C7" s="155"/>
      <c r="D7" s="155"/>
      <c r="E7" s="156"/>
      <c r="F7" s="157"/>
    </row>
    <row r="8" spans="2:52" s="164" customFormat="1" ht="20.25" customHeight="1">
      <c r="B8" s="158"/>
      <c r="C8" s="159" t="s">
        <v>12</v>
      </c>
      <c r="D8" s="160" t="str">
        <f>IF('General Info-BLIs'!D6="","",'General Info-BLIs'!D6)</f>
        <v/>
      </c>
      <c r="E8" s="161"/>
      <c r="F8" s="162"/>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row>
    <row r="9" spans="2:52" s="164" customFormat="1" ht="20.25" customHeight="1">
      <c r="B9" s="158"/>
      <c r="C9" s="159" t="s">
        <v>13</v>
      </c>
      <c r="D9" s="160" t="str">
        <f>IF('General Info-BLIs'!D7="","",'General Info-BLIs'!D7)</f>
        <v/>
      </c>
      <c r="E9" s="161"/>
      <c r="F9" s="165"/>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row>
    <row r="10" spans="2:52" s="164" customFormat="1" ht="20.25" customHeight="1">
      <c r="B10" s="158"/>
      <c r="C10" s="159" t="s">
        <v>14</v>
      </c>
      <c r="D10" s="160" t="str">
        <f>IF('General Info-BLIs'!D8="","",'General Info-BLIs'!D8)</f>
        <v/>
      </c>
      <c r="E10" s="161"/>
      <c r="F10" s="165"/>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row>
    <row r="11" spans="2:52" s="164" customFormat="1" ht="20.25" customHeight="1">
      <c r="B11" s="158"/>
      <c r="C11" s="159" t="s">
        <v>15</v>
      </c>
      <c r="D11" s="160" t="str">
        <f>IF('General Info-BLIs'!D9="","",'General Info-BLIs'!D9)</f>
        <v/>
      </c>
      <c r="E11" s="161"/>
      <c r="F11" s="165"/>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row>
    <row r="12" spans="2:52" ht="7.5" customHeight="1" thickBot="1">
      <c r="B12" s="62"/>
      <c r="C12" s="166"/>
      <c r="D12" s="167"/>
      <c r="E12" s="65"/>
      <c r="F12" s="168"/>
    </row>
    <row r="13" spans="2:52" ht="9" customHeight="1" thickBot="1"/>
    <row r="14" spans="2:52" s="154" customFormat="1" ht="22.5" customHeight="1" thickBot="1">
      <c r="B14" s="328" t="s">
        <v>174</v>
      </c>
      <c r="C14" s="329"/>
      <c r="D14" s="329"/>
      <c r="E14" s="330"/>
      <c r="F14" s="152"/>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row>
    <row r="15" spans="2:52" ht="6.75" customHeight="1">
      <c r="B15" s="52"/>
      <c r="C15" s="155"/>
      <c r="D15" s="155"/>
      <c r="E15" s="156"/>
      <c r="F15" s="157"/>
    </row>
    <row r="16" spans="2:52" s="164" customFormat="1" ht="20.25" customHeight="1">
      <c r="B16" s="158"/>
      <c r="C16" s="159" t="s">
        <v>175</v>
      </c>
      <c r="D16" s="160" t="str">
        <f>IF('General Info-BLIs'!D12="","",'General Info-BLIs'!D12)</f>
        <v/>
      </c>
      <c r="E16" s="161"/>
      <c r="F16" s="165"/>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row>
    <row r="17" spans="2:52" s="164" customFormat="1" ht="20.25" customHeight="1">
      <c r="B17" s="158"/>
      <c r="C17" s="159" t="s">
        <v>176</v>
      </c>
      <c r="D17" s="160" t="str">
        <f>IF('General Info-BLIs'!D13="","",'General Info-BLIs'!D13)</f>
        <v/>
      </c>
      <c r="E17" s="161"/>
      <c r="F17" s="165"/>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row>
    <row r="18" spans="2:52" s="164" customFormat="1" ht="20.25" customHeight="1">
      <c r="B18" s="158"/>
      <c r="C18" s="159" t="s">
        <v>177</v>
      </c>
      <c r="D18" s="160" t="str">
        <f>IF('General Info-BLIs'!E14="","",'General Info-BLIs'!E14)</f>
        <v/>
      </c>
      <c r="E18" s="161"/>
      <c r="F18" s="165"/>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row>
    <row r="19" spans="2:52" s="164" customFormat="1" ht="20.25" customHeight="1">
      <c r="B19" s="158"/>
      <c r="C19" s="169" t="s">
        <v>178</v>
      </c>
      <c r="D19" s="160" t="str">
        <f>IF('General Info-BLIs'!E15="","",'General Info-BLIs'!E15)</f>
        <v/>
      </c>
      <c r="E19" s="161"/>
      <c r="F19" s="165"/>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row>
    <row r="20" spans="2:52" s="164" customFormat="1" ht="20.25" customHeight="1">
      <c r="B20" s="158"/>
      <c r="C20" s="169" t="s">
        <v>179</v>
      </c>
      <c r="D20" s="160" t="str">
        <f>IF('General Info-BLIs'!E16="","",'General Info-BLIs'!E16)</f>
        <v/>
      </c>
      <c r="E20" s="161"/>
      <c r="F20" s="165"/>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row>
    <row r="21" spans="2:52" s="164" customFormat="1" ht="20.25" customHeight="1">
      <c r="B21" s="158"/>
      <c r="C21" s="169" t="s">
        <v>180</v>
      </c>
      <c r="D21" s="160" t="str">
        <f>IF(D37=0,"",IF('Admin &amp; Match'!F18="","",IF('Admin &amp; Match'!F18&gt;='Admin &amp; Match'!F20,"No","Yes")))</f>
        <v/>
      </c>
      <c r="E21" s="161"/>
      <c r="F21" s="165"/>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row>
    <row r="22" spans="2:52" s="164" customFormat="1" ht="20.25" customHeight="1">
      <c r="B22" s="158"/>
      <c r="C22" s="169" t="s">
        <v>181</v>
      </c>
      <c r="D22" s="160" t="str">
        <f>IF(AND(D35=0,D36=0),"",IF(D37=0,"",(IF(D36&lt;(D35*0.1),"Yes","NO - ADMIN EXCEEDS 10%"))))</f>
        <v/>
      </c>
      <c r="E22" s="161"/>
      <c r="F22" s="165"/>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row>
    <row r="23" spans="2:52" ht="7.5" customHeight="1" thickBot="1">
      <c r="B23" s="62"/>
      <c r="C23" s="166"/>
      <c r="D23" s="167"/>
      <c r="E23" s="65"/>
      <c r="F23" s="168"/>
    </row>
    <row r="24" spans="2:52" ht="9" customHeight="1" thickBot="1"/>
    <row r="25" spans="2:52" ht="24" customHeight="1" thickBot="1">
      <c r="B25" s="328" t="s">
        <v>182</v>
      </c>
      <c r="C25" s="329"/>
      <c r="D25" s="329"/>
      <c r="E25" s="330"/>
    </row>
    <row r="26" spans="2:52" ht="6" customHeight="1">
      <c r="B26" s="52"/>
      <c r="C26" s="170"/>
      <c r="E26" s="54"/>
    </row>
    <row r="27" spans="2:52" ht="34.5">
      <c r="B27" s="52"/>
      <c r="C27" s="171" t="s">
        <v>183</v>
      </c>
      <c r="D27" s="128" t="s">
        <v>184</v>
      </c>
      <c r="E27" s="54"/>
    </row>
    <row r="28" spans="2:52" ht="15.75">
      <c r="B28" s="52"/>
      <c r="C28" s="172" t="s">
        <v>185</v>
      </c>
      <c r="D28" s="173" t="str">
        <f>IF('General Info-BLIs'!E23="YES",Leasing!F7,IF('General Info-BLIs'!E23="NO","$0","$0"))</f>
        <v>$0</v>
      </c>
      <c r="E28" s="54"/>
    </row>
    <row r="29" spans="2:52" ht="15.75">
      <c r="B29" s="52"/>
      <c r="C29" s="172" t="s">
        <v>186</v>
      </c>
      <c r="D29" s="173" t="str">
        <f>IF('General Info-BLIs'!E24="YES",Leasing!K35,IF('General Info-BLIs'!E24="NO","$0","$0"))</f>
        <v>$0</v>
      </c>
      <c r="E29" s="54"/>
    </row>
    <row r="30" spans="2:52" ht="16.5" thickBot="1">
      <c r="B30" s="52"/>
      <c r="C30" s="172" t="s">
        <v>187</v>
      </c>
      <c r="D30" s="173" t="str">
        <f>IF('General Info-BLIs'!E25="YES",'Rental Assistance'!K29,IF('General Info-BLIs'!E25="NO","$0","$0"))</f>
        <v>$0</v>
      </c>
      <c r="E30" s="54"/>
    </row>
    <row r="31" spans="2:52" ht="15.75">
      <c r="B31" s="52"/>
      <c r="C31" s="172" t="s">
        <v>188</v>
      </c>
      <c r="D31" s="173" t="str">
        <f>IF('General Info-BLIs'!E26="YES",Operating!E19,IF('General Info-BLIs'!E26="NO","$0","$0"))</f>
        <v>$0</v>
      </c>
      <c r="E31" s="54"/>
    </row>
    <row r="32" spans="2:52" ht="15.75">
      <c r="B32" s="52"/>
      <c r="C32" s="172" t="s">
        <v>189</v>
      </c>
      <c r="D32" s="173" t="str">
        <f>IF('General Info-BLIs'!E27="YES",'Supportive Services'!E28,IF('General Info-BLIs'!E27="NO","$0","$0"))</f>
        <v>$0</v>
      </c>
      <c r="E32" s="54"/>
    </row>
    <row r="33" spans="2:5" ht="15.75">
      <c r="B33" s="52"/>
      <c r="C33" s="172" t="s">
        <v>190</v>
      </c>
      <c r="D33" s="173" t="str">
        <f>IF('General Info-BLIs'!E28="YES",HMIS!E16,IF('General Info-BLIs'!E28="NO","$0","$0"))</f>
        <v>$0</v>
      </c>
      <c r="E33" s="54"/>
    </row>
    <row r="34" spans="2:5" ht="15.75">
      <c r="B34" s="52"/>
      <c r="C34" s="172" t="s">
        <v>31</v>
      </c>
      <c r="D34" s="173" t="str">
        <f>IF('General Info-BLIs'!E29="YES",'VAWA Costs'!E36,IF('General Info-BLIs'!E29="NO","$0","$0"))</f>
        <v>$0</v>
      </c>
      <c r="E34" s="54"/>
    </row>
    <row r="35" spans="2:5" ht="31.5">
      <c r="B35" s="52"/>
      <c r="C35" s="176" t="s">
        <v>191</v>
      </c>
      <c r="D35" s="177">
        <f>SUM(D28:D34)</f>
        <v>0</v>
      </c>
      <c r="E35" s="54"/>
    </row>
    <row r="36" spans="2:5" ht="15.75">
      <c r="B36" s="52"/>
      <c r="C36" s="172" t="s">
        <v>192</v>
      </c>
      <c r="D36" s="173" t="str">
        <f>IF('General Info-BLIs'!E30="NO","$0",IF('General Info-BLIs'!E30="YES",'Admin &amp; Match'!F10,"$0"))</f>
        <v>$0</v>
      </c>
      <c r="E36" s="54"/>
    </row>
    <row r="37" spans="2:5" ht="47.25">
      <c r="B37" s="52"/>
      <c r="C37" s="174" t="s">
        <v>193</v>
      </c>
      <c r="D37" s="175">
        <f>D35+D36</f>
        <v>0</v>
      </c>
      <c r="E37" s="54"/>
    </row>
    <row r="38" spans="2:5" ht="9.75" customHeight="1" thickBot="1">
      <c r="B38" s="62"/>
      <c r="C38" s="64"/>
      <c r="D38" s="64"/>
      <c r="E38" s="65"/>
    </row>
    <row r="39" spans="2:5" ht="6.75" customHeight="1"/>
    <row r="40" spans="2:5" s="57" customFormat="1"/>
    <row r="41" spans="2:5" s="57" customFormat="1"/>
    <row r="42" spans="2:5" s="57" customFormat="1"/>
    <row r="43" spans="2:5" s="57" customFormat="1"/>
    <row r="44" spans="2:5" s="57" customFormat="1"/>
    <row r="45" spans="2:5" s="57" customFormat="1"/>
    <row r="46" spans="2:5" s="57" customFormat="1"/>
    <row r="47" spans="2:5" s="57" customFormat="1"/>
    <row r="48" spans="2:5"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sheetData>
  <sheetProtection algorithmName="SHA-512" hashValue="kIPq7V3qagxwTURISuaM2PuR/OHAD9sddwwSFDSci4VlLUrcFh1zsWlsrX2l28OdMeppuF6TfpX/pto+ddYJ6Q==" saltValue="no5wreC9/R4re8vcA00RFw==" spinCount="100000" sheet="1" formatRows="0" selectLockedCells="1"/>
  <mergeCells count="5">
    <mergeCell ref="C3:D3"/>
    <mergeCell ref="B6:E6"/>
    <mergeCell ref="B25:E25"/>
    <mergeCell ref="C4:D4"/>
    <mergeCell ref="B14:E14"/>
  </mergeCells>
  <pageMargins left="0.7" right="0.7" top="0.75" bottom="0.75" header="0.3" footer="0.3"/>
  <pageSetup scale="93" fitToHeight="0" orientation="portrait" r:id="rId1"/>
  <headerFooter>
    <oddHeader>&amp;R&amp;"-,Bold Italic"&amp;A</oddHeader>
    <oddFooter>&amp;L&amp;9&amp;F&amp;R&amp;"-,Bold Italic"Page &amp;P of &amp;N</oddFooter>
  </headerFooter>
  <ignoredErrors>
    <ignoredError sqref="D37"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3C79-C438-447C-AFE0-7DA919F4E6D7}">
  <sheetPr codeName="Sheet8">
    <pageSetUpPr fitToPage="1"/>
  </sheetPr>
  <dimension ref="B1:AZ249"/>
  <sheetViews>
    <sheetView showGridLines="0" zoomScaleNormal="100" workbookViewId="0">
      <selection activeCell="C9" sqref="C9:H9"/>
    </sheetView>
  </sheetViews>
  <sheetFormatPr defaultRowHeight="15"/>
  <cols>
    <col min="1" max="2" width="1.7109375" style="19" customWidth="1"/>
    <col min="3" max="3" width="24.28515625" style="19" customWidth="1"/>
    <col min="4" max="8" width="15" style="19" customWidth="1"/>
    <col min="9" max="10" width="2.28515625" style="19" customWidth="1"/>
    <col min="11" max="52" width="9.140625" style="20"/>
    <col min="53" max="16384" width="9.140625" style="19"/>
  </cols>
  <sheetData>
    <row r="1" spans="2:52" ht="33.75" customHeight="1" thickBot="1">
      <c r="C1" s="336" t="s">
        <v>194</v>
      </c>
      <c r="D1" s="336"/>
      <c r="E1" s="336"/>
      <c r="F1" s="336"/>
      <c r="G1" s="336"/>
      <c r="H1" s="336"/>
    </row>
    <row r="2" spans="2:52" ht="48.75" customHeight="1">
      <c r="B2" s="35"/>
      <c r="C2" s="338" t="s">
        <v>195</v>
      </c>
      <c r="D2" s="338"/>
      <c r="E2" s="338"/>
      <c r="F2" s="338"/>
      <c r="G2" s="338"/>
      <c r="H2" s="338"/>
      <c r="I2" s="36"/>
    </row>
    <row r="3" spans="2:52" ht="15.75">
      <c r="B3" s="21"/>
      <c r="C3" s="337"/>
      <c r="D3" s="337"/>
      <c r="E3" s="337"/>
      <c r="F3" s="337"/>
      <c r="G3" s="337"/>
      <c r="H3" s="337"/>
      <c r="I3" s="25"/>
    </row>
    <row r="4" spans="2:52" s="41" customFormat="1" ht="34.5" customHeight="1">
      <c r="B4" s="37"/>
      <c r="C4" s="38" t="s">
        <v>196</v>
      </c>
      <c r="D4" s="39" t="s">
        <v>197</v>
      </c>
      <c r="E4" s="39" t="s">
        <v>198</v>
      </c>
      <c r="F4" s="39" t="s">
        <v>199</v>
      </c>
      <c r="G4" s="39" t="s">
        <v>200</v>
      </c>
      <c r="H4" s="39" t="s">
        <v>201</v>
      </c>
      <c r="I4" s="40"/>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2:52">
      <c r="B5" s="21"/>
      <c r="C5" s="42" t="s">
        <v>202</v>
      </c>
      <c r="D5" s="43">
        <v>979</v>
      </c>
      <c r="E5" s="43">
        <v>984</v>
      </c>
      <c r="F5" s="43">
        <v>1182</v>
      </c>
      <c r="G5" s="43">
        <v>1680</v>
      </c>
      <c r="H5" s="43">
        <v>1893</v>
      </c>
      <c r="I5" s="25"/>
    </row>
    <row r="6" spans="2:52">
      <c r="B6" s="21"/>
      <c r="C6" s="42" t="s">
        <v>203</v>
      </c>
      <c r="D6" s="43">
        <v>1081</v>
      </c>
      <c r="E6" s="43">
        <v>1218</v>
      </c>
      <c r="F6" s="43">
        <v>1470</v>
      </c>
      <c r="G6" s="43">
        <v>1789</v>
      </c>
      <c r="H6" s="43">
        <v>2079</v>
      </c>
      <c r="I6" s="25"/>
    </row>
    <row r="7" spans="2:52">
      <c r="B7" s="21"/>
      <c r="C7" s="42" t="s">
        <v>204</v>
      </c>
      <c r="D7" s="43">
        <v>744</v>
      </c>
      <c r="E7" s="43">
        <v>840</v>
      </c>
      <c r="F7" s="43">
        <v>1106</v>
      </c>
      <c r="G7" s="43">
        <v>1443</v>
      </c>
      <c r="H7" s="43">
        <v>1758</v>
      </c>
      <c r="I7" s="25"/>
    </row>
    <row r="8" spans="2:52">
      <c r="B8" s="21"/>
      <c r="I8" s="25"/>
    </row>
    <row r="9" spans="2:52" ht="32.25" customHeight="1">
      <c r="B9" s="21"/>
      <c r="C9" s="332" t="s">
        <v>205</v>
      </c>
      <c r="D9" s="332"/>
      <c r="E9" s="332"/>
      <c r="F9" s="332"/>
      <c r="G9" s="332"/>
      <c r="H9" s="332"/>
      <c r="I9" s="25"/>
    </row>
    <row r="10" spans="2:52" ht="29.25" customHeight="1">
      <c r="B10" s="21"/>
      <c r="C10" s="339" t="s">
        <v>206</v>
      </c>
      <c r="D10" s="340"/>
      <c r="E10" s="340"/>
      <c r="F10" s="340"/>
      <c r="G10" s="340"/>
      <c r="H10" s="340"/>
      <c r="I10" s="25"/>
    </row>
    <row r="11" spans="2:52" ht="50.25" customHeight="1">
      <c r="B11" s="21"/>
      <c r="C11" s="332" t="s">
        <v>207</v>
      </c>
      <c r="D11" s="332"/>
      <c r="E11" s="332"/>
      <c r="F11" s="332"/>
      <c r="G11" s="332"/>
      <c r="H11" s="332"/>
      <c r="I11" s="25"/>
    </row>
    <row r="12" spans="2:52" ht="38.25" customHeight="1">
      <c r="B12" s="21"/>
      <c r="C12" s="333" t="s">
        <v>208</v>
      </c>
      <c r="D12" s="334"/>
      <c r="E12" s="334"/>
      <c r="F12" s="334"/>
      <c r="G12" s="334"/>
      <c r="H12" s="334"/>
      <c r="I12" s="25"/>
    </row>
    <row r="13" spans="2:52" ht="14.25" customHeight="1">
      <c r="B13" s="21"/>
      <c r="C13" s="335" t="s">
        <v>209</v>
      </c>
      <c r="D13" s="335"/>
      <c r="E13" s="335"/>
      <c r="F13" s="335"/>
      <c r="G13" s="335"/>
      <c r="H13" s="335"/>
      <c r="I13" s="25"/>
    </row>
    <row r="14" spans="2:52" ht="29.25" customHeight="1">
      <c r="B14" s="21"/>
      <c r="C14" s="333" t="s">
        <v>210</v>
      </c>
      <c r="D14" s="334"/>
      <c r="E14" s="334"/>
      <c r="F14" s="334"/>
      <c r="G14" s="334"/>
      <c r="H14" s="334"/>
      <c r="I14" s="25"/>
    </row>
    <row r="15" spans="2:52" ht="9.75" customHeight="1" thickBot="1">
      <c r="B15" s="23"/>
      <c r="C15" s="26"/>
      <c r="D15" s="26"/>
      <c r="E15" s="26"/>
      <c r="F15" s="26"/>
      <c r="G15" s="26"/>
      <c r="H15" s="26"/>
      <c r="I15" s="32"/>
    </row>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row r="185" s="20" customFormat="1"/>
    <row r="186" s="20" customFormat="1"/>
    <row r="187" s="20" customFormat="1"/>
    <row r="188" s="20" customFormat="1"/>
    <row r="189" s="20" customFormat="1"/>
    <row r="190" s="20" customFormat="1"/>
    <row r="191" s="20" customFormat="1"/>
    <row r="192" s="20" customFormat="1"/>
    <row r="193" s="20" customFormat="1"/>
    <row r="194" s="20" customFormat="1"/>
    <row r="195" s="20" customFormat="1"/>
    <row r="196" s="20" customFormat="1"/>
    <row r="197" s="20" customFormat="1"/>
    <row r="198" s="20" customFormat="1"/>
    <row r="199" s="20" customFormat="1"/>
    <row r="200" s="20" customFormat="1"/>
    <row r="201" s="20" customFormat="1"/>
    <row r="202" s="20" customFormat="1"/>
    <row r="203" s="20" customFormat="1"/>
    <row r="204" s="20" customFormat="1"/>
    <row r="205" s="20" customFormat="1"/>
    <row r="206" s="20" customFormat="1"/>
    <row r="207" s="20" customFormat="1"/>
    <row r="208" s="20" customFormat="1"/>
    <row r="209" s="20" customFormat="1"/>
    <row r="210" s="20" customFormat="1"/>
    <row r="211" s="20" customFormat="1"/>
    <row r="212" s="20" customFormat="1"/>
    <row r="213" s="20" customFormat="1"/>
    <row r="214" s="20" customFormat="1"/>
    <row r="215" s="20" customFormat="1"/>
    <row r="216" s="20" customFormat="1"/>
    <row r="217" s="20" customFormat="1"/>
    <row r="218" s="20" customFormat="1"/>
    <row r="219" s="20" customFormat="1"/>
    <row r="220" s="20" customFormat="1"/>
    <row r="221" s="20" customFormat="1"/>
    <row r="222" s="20" customFormat="1"/>
    <row r="223" s="20" customFormat="1"/>
    <row r="224" s="20" customFormat="1"/>
    <row r="225" s="20" customFormat="1"/>
    <row r="226" s="20" customFormat="1"/>
    <row r="227" s="20" customFormat="1"/>
    <row r="228" s="20" customFormat="1"/>
    <row r="229" s="20" customFormat="1"/>
    <row r="230" s="20" customFormat="1"/>
    <row r="231" s="20" customFormat="1"/>
    <row r="232" s="20" customFormat="1"/>
    <row r="233" s="20" customFormat="1"/>
    <row r="234" s="20" customFormat="1"/>
    <row r="235" s="20" customFormat="1"/>
    <row r="236" s="20" customFormat="1"/>
    <row r="237" s="20" customFormat="1"/>
    <row r="238" s="20" customFormat="1"/>
    <row r="239" s="20" customFormat="1"/>
    <row r="240" s="20" customFormat="1"/>
    <row r="241" s="20" customFormat="1"/>
    <row r="242" s="20" customFormat="1"/>
    <row r="243" s="20" customFormat="1"/>
    <row r="244" s="20" customFormat="1"/>
    <row r="245" s="20" customFormat="1"/>
    <row r="246" s="20" customFormat="1"/>
    <row r="247" s="20" customFormat="1"/>
    <row r="248" s="20" customFormat="1"/>
    <row r="249" s="20" customFormat="1"/>
  </sheetData>
  <sheetProtection algorithmName="SHA-512" hashValue="EudRsBBR+ThBFT5lAoN3tmA/gxTMSiovZPE6+PvJmryPMBeWMkXZO3DYzN8t3tYdtJtXtIN8f/uZhwuKNR5Vpw==" saltValue="SlPHj0OxgWSJAM0UcAT3dg==" spinCount="100000" sheet="1" formatRows="0" selectLockedCells="1"/>
  <mergeCells count="9">
    <mergeCell ref="C11:H11"/>
    <mergeCell ref="C12:H12"/>
    <mergeCell ref="C14:H14"/>
    <mergeCell ref="C13:H13"/>
    <mergeCell ref="C1:H1"/>
    <mergeCell ref="C9:H9"/>
    <mergeCell ref="C3:H3"/>
    <mergeCell ref="C2:H2"/>
    <mergeCell ref="C10:H10"/>
  </mergeCells>
  <hyperlinks>
    <hyperlink ref="C10" r:id="rId1" xr:uid="{E29F4048-ADF4-421C-A91E-52BE366309AA}"/>
    <hyperlink ref="C12" r:id="rId2" xr:uid="{A4F01944-89DB-4DFC-B584-B191ABBAADE1}"/>
    <hyperlink ref="C14" r:id="rId3" xr:uid="{43419E86-AC71-4220-9A7A-5FED1CA9C866}"/>
  </hyperlinks>
  <pageMargins left="0.7" right="0.7" top="0.75" bottom="0.75" header="0.3" footer="0.3"/>
  <pageSetup scale="84" fitToHeight="0" orientation="portrait" r:id="rId4"/>
  <headerFooter>
    <oddHeader>&amp;R&amp;"-,Bold Italic"&amp;A</oddHeader>
    <oddFooter>&amp;R&amp;"-,Bold Italic"Page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bf8cab-16e2-4fcb-8f5b-7d9ccad56149">
      <Terms xmlns="http://schemas.microsoft.com/office/infopath/2007/PartnerControls"/>
    </lcf76f155ced4ddcb4097134ff3c332f>
    <TaxCatchAll xmlns="36b02ae2-6677-4529-b027-947b089119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4505E29BBC38459DD5BEE3CA8CABC5" ma:contentTypeVersion="" ma:contentTypeDescription="Create a new document." ma:contentTypeScope="" ma:versionID="7112894dcc7ee4965a0b30c5cab60912">
  <xsd:schema xmlns:xsd="http://www.w3.org/2001/XMLSchema" xmlns:xs="http://www.w3.org/2001/XMLSchema" xmlns:p="http://schemas.microsoft.com/office/2006/metadata/properties" xmlns:ns2="01fe2101-baeb-4707-9821-9bf3b1d40251" xmlns:ns3="b2bf8cab-16e2-4fcb-8f5b-7d9ccad56149" xmlns:ns4="36b02ae2-6677-4529-b027-947b089119e1" targetNamespace="http://schemas.microsoft.com/office/2006/metadata/properties" ma:root="true" ma:fieldsID="2031dd1a90510e8232e423dce7ae8af3" ns2:_="" ns3:_="" ns4:_="">
    <xsd:import namespace="01fe2101-baeb-4707-9821-9bf3b1d40251"/>
    <xsd:import namespace="b2bf8cab-16e2-4fcb-8f5b-7d9ccad56149"/>
    <xsd:import namespace="36b02ae2-6677-4529-b027-947b089119e1"/>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2101-baeb-4707-9821-9bf3b1d402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f8cab-16e2-4fcb-8f5b-7d9ccad5614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27ed8a-2bf8-4d87-b732-62ccaf9de3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b02ae2-6677-4529-b027-947b089119e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8730c67-1e85-4b39-a27c-f337c712ad2f}" ma:internalName="TaxCatchAll" ma:showField="CatchAllData" ma:web="36b02ae2-6677-4529-b027-947b08911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E65DA-883E-45CA-BE0F-2CD2563A1410}"/>
</file>

<file path=customXml/itemProps2.xml><?xml version="1.0" encoding="utf-8"?>
<ds:datastoreItem xmlns:ds="http://schemas.openxmlformats.org/officeDocument/2006/customXml" ds:itemID="{2E7F037B-A6C1-4FEE-AE52-8885ECFCDB6D}"/>
</file>

<file path=customXml/itemProps3.xml><?xml version="1.0" encoding="utf-8"?>
<ds:datastoreItem xmlns:ds="http://schemas.openxmlformats.org/officeDocument/2006/customXml" ds:itemID="{817A4437-4DA9-4B72-BBD3-D84BF3D0D1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Sones</dc:creator>
  <cp:keywords/>
  <dc:description/>
  <cp:lastModifiedBy>Rachel Stucker</cp:lastModifiedBy>
  <cp:revision/>
  <dcterms:created xsi:type="dcterms:W3CDTF">2019-07-29T14:58:59Z</dcterms:created>
  <dcterms:modified xsi:type="dcterms:W3CDTF">2024-07-23T17:29:52Z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0x010100124505E29BBC38459DD5BEE3CA8CABC5</vt:lpwstr>
  </property>
  <property fmtid="{D5CDD505-2E9C-101B-9397-08002B2CF9AE}" pid="3" name="MediaServiceImageTags">
    <vt:lpwstr/>
  </property>
</Properties>
</file>